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'doc1'!$A$1:$P$137</definedName>
  </definedNames>
  <calcPr fullCalcOnLoad="1"/>
</workbook>
</file>

<file path=xl/sharedStrings.xml><?xml version="1.0" encoding="utf-8"?>
<sst xmlns="http://schemas.openxmlformats.org/spreadsheetml/2006/main" count="225" uniqueCount="109">
  <si>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</si>
  <si>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</si>
  <si>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</si>
  <si>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</si>
  <si>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</si>
  <si>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</si>
  <si>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</si>
  <si>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</si>
  <si>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</si>
  <si>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</si>
  <si>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</si>
  <si>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</si>
  <si>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</si>
  <si>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</si>
  <si>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</si>
  <si>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Rolnictwo i łowiectwo</t>
  </si>
  <si>
    <t>Prace geodezyjno-urządzeniowe na potrzeby rolnictwa</t>
  </si>
  <si>
    <t>Leśnictwo</t>
  </si>
  <si>
    <t>Gospodarka leśna</t>
  </si>
  <si>
    <t>Nadzór nad gospodarką leśną</t>
  </si>
  <si>
    <t>Transport i łączność</t>
  </si>
  <si>
    <t>Drogi publiczne powiatowe</t>
  </si>
  <si>
    <t>Pozostała działalność</t>
  </si>
  <si>
    <t>Turystyka</t>
  </si>
  <si>
    <t>Zadania w zakresie upowszechniania turystyki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</si>
  <si>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</si>
  <si>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</si>
  <si>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</si>
  <si>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</si>
  <si>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</si>
  <si>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</si>
  <si>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</si>
  <si>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</si>
  <si>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</si>
  <si>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</si>
  <si>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Kwalifikacja wojskowa</t>
  </si>
  <si>
    <t>Promocja jednostek samorządu terytorialnego</t>
  </si>
  <si>
    <t>Bezpieczeństwo publiczne i ochrona przeciwpożarowa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</si>
  <si>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</si>
  <si>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</si>
  <si>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</si>
  <si>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</si>
  <si>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Rezerwy ogólne i celowe</t>
  </si>
  <si>
    <t>Część równoważąca subwencji ogólnej dla powiatów</t>
  </si>
  <si>
    <t>Oświata i wychowanie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</si>
  <si>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</si>
  <si>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</si>
  <si>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</si>
  <si>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</si>
  <si>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</si>
  <si>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</si>
  <si>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Dokształcanie i doskonalenie nauczycieli</t>
  </si>
  <si>
    <t>Ochrona zdrowia</t>
  </si>
  <si>
    <t>Szpitale ogólne</t>
  </si>
  <si>
    <t>Programy polityki zdrowotnej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</si>
  <si>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</si>
  <si>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</si>
  <si>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</si>
  <si>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</si>
  <si>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</si>
  <si>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</si>
  <si>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</si>
  <si>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</si>
  <si>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Pomoc dla cudzoziemców</t>
  </si>
  <si>
    <t>Pozostałe zadania w zakresie polityki społecznej</t>
  </si>
  <si>
    <t>Rehabilitacja zawodowa i społeczna osób niepełnosprawnych</t>
  </si>
  <si>
    <t>Zespoły do spraw orzekania o niepełnosprawności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</si>
  <si>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</si>
  <si>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</si>
  <si>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</si>
  <si>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</si>
  <si>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</si>
  <si>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</si>
  <si>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Ośrodki rewalidacyjno-wychowawcze</t>
  </si>
  <si>
    <t>Młodzieżowe ośrodki socjoterapii</t>
  </si>
  <si>
    <t>Gospodarka komunalna i ochrona środowiska</t>
  </si>
  <si>
    <t>Gospodarka odpadami</t>
  </si>
  <si>
    <t>Utrzymanie zieleni w miastach i gminach</t>
  </si>
  <si>
    <t>Kultura i ochrona dziedzictwa narodowego</t>
  </si>
  <si>
    <t>Pozostałe zadania w zakresie kultury</t>
  </si>
  <si>
    <t>Centra kultury i sztuki</t>
  </si>
  <si>
    <t>Biblioteki</t>
  </si>
  <si>
    <t>Ochrona zabytków i opieka nad zabytkami</t>
  </si>
  <si>
    <t>Kultura fizyczna</t>
  </si>
  <si>
    <t>Obiekty sportowe</t>
  </si>
  <si>
    <t>Zadania w zakresie kultury fizycznej</t>
  </si>
  <si>
    <t>Wydatki razem:</t>
  </si>
  <si>
    <t>na programy finansowane z udzialem środków, o których mowa w art. 5 ust. 1 pkt 2 i 3</t>
  </si>
  <si>
    <t>wydatki 
jednostek
budżetowych</t>
  </si>
  <si>
    <t>wydatki związane z realizacją ich statutowych zadań</t>
  </si>
  <si>
    <t>świadczenia na rzecz osób fizycznych</t>
  </si>
  <si>
    <t>010</t>
  </si>
  <si>
    <t>020</t>
  </si>
  <si>
    <t>01005</t>
  </si>
  <si>
    <t>02001</t>
  </si>
  <si>
    <t>02002</t>
  </si>
  <si>
    <t>Składki na ubezpieczenie zdrowotne opłacane za osoby pobierajace niektóre świadczenia z pomocy społecznej, niektóre świadczenia rodzinne oraz za osoby uczestniczące w zajęciach w centrum integracji społecznej</t>
  </si>
  <si>
    <t>010090</t>
  </si>
  <si>
    <t>Spółki wodne</t>
  </si>
  <si>
    <t>Usuwanie skutków klęsk żywiołowych</t>
  </si>
  <si>
    <t>Pozoastała działalność</t>
  </si>
  <si>
    <t>Obrona narodowa</t>
  </si>
  <si>
    <t>Pozostałe wydatki obronne</t>
  </si>
  <si>
    <t>Komendy wojewódzkie Policji</t>
  </si>
  <si>
    <t>Komedny powiatowe Państwowej Straży Pożarnej</t>
  </si>
  <si>
    <t>Obrona cywilna</t>
  </si>
  <si>
    <t>Zarządzanie kryzysowe</t>
  </si>
  <si>
    <t>Wczesne wspomaganie rozwoju dziecka</t>
  </si>
  <si>
    <t>Planowane wydatki budżetu na rok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</si>
</sst>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2" xfId="0" applyFont="1" applyFill="1" applyBorder="1" applyAlignment="1" applyProtection="1">
      <alignment horizontal="center" vertical="center" wrapText="1" shrinkToFit="1"/>
      <protection locked="0"/>
    </xf>
    <xf numFmtId="0" fontId="1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Font="1" applyFill="1" applyBorder="1" applyAlignment="1" applyProtection="1">
      <alignment horizontal="center" vertical="center" wrapText="1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33" borderId="15" xfId="0" applyFont="1" applyFill="1" applyBorder="1" applyAlignment="1" applyProtection="1">
      <alignment horizontal="center" vertical="center" wrapText="1" shrinkToFit="1"/>
      <protection locked="0"/>
    </xf>
    <xf numFmtId="0" fontId="4" fillId="33" borderId="15" xfId="0" applyFont="1" applyFill="1" applyBorder="1" applyAlignment="1" applyProtection="1">
      <alignment horizontal="center" vertical="center" wrapText="1" shrinkToFit="1"/>
      <protection locked="0"/>
    </xf>
    <xf numFmtId="0" fontId="1" fillId="34" borderId="16" xfId="0" applyFont="1" applyFill="1" applyBorder="1" applyAlignment="1" applyProtection="1">
      <alignment horizont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2" fillId="33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9"/>
  <sheetViews>
    <sheetView showGridLines="0" tabSelected="1" zoomScalePageLayoutView="0" workbookViewId="0" topLeftCell="A10">
      <selection activeCell="D15" sqref="D15:O16"/>
    </sheetView>
  </sheetViews>
  <sheetFormatPr defaultColWidth="9.33203125" defaultRowHeight="12.75"/>
  <cols>
    <col min="1" max="1" width="6.83203125" style="0" customWidth="1"/>
    <col min="2" max="2" width="9.66015625" style="0" customWidth="1"/>
    <col min="3" max="3" width="21.16015625" style="0" customWidth="1"/>
    <col min="4" max="4" width="18.83203125" style="0" customWidth="1"/>
    <col min="5" max="5" width="19.33203125" style="0" customWidth="1"/>
    <col min="6" max="6" width="16.66015625" style="0" customWidth="1"/>
    <col min="7" max="7" width="18" style="0" customWidth="1"/>
    <col min="8" max="8" width="16.83203125" style="0" customWidth="1"/>
    <col min="9" max="9" width="17.33203125" style="0" customWidth="1"/>
    <col min="10" max="10" width="16.5" style="0" customWidth="1"/>
    <col min="11" max="11" width="17.83203125" style="0" customWidth="1"/>
    <col min="12" max="12" width="14.83203125" style="0" customWidth="1"/>
    <col min="13" max="13" width="14.33203125" style="0" customWidth="1"/>
    <col min="14" max="14" width="15.5" style="0" customWidth="1"/>
    <col min="15" max="15" width="16.16015625" style="0" customWidth="1"/>
    <col min="16" max="16" width="20.66015625" style="0" customWidth="1"/>
  </cols>
  <sheetData>
    <row r="1" ht="40.5" customHeight="1"/>
    <row r="2" spans="1:16" ht="30" customHeight="1">
      <c r="A2" s="32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6.5" customHeight="1"/>
    <row r="4" spans="1:16" ht="13.5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3.5" customHeight="1">
      <c r="A5" s="23"/>
      <c r="B5" s="23"/>
      <c r="C5" s="23"/>
      <c r="D5" s="23"/>
      <c r="E5" s="23" t="s">
        <v>5</v>
      </c>
      <c r="F5" s="23" t="s">
        <v>6</v>
      </c>
      <c r="G5" s="23"/>
      <c r="H5" s="23"/>
      <c r="I5" s="23"/>
      <c r="J5" s="23"/>
      <c r="K5" s="23"/>
      <c r="L5" s="23"/>
      <c r="M5" s="23"/>
      <c r="N5" s="23" t="s">
        <v>7</v>
      </c>
      <c r="O5" s="23" t="s">
        <v>6</v>
      </c>
      <c r="P5" s="23"/>
    </row>
    <row r="6" spans="1:16" ht="13.5" customHeight="1">
      <c r="A6" s="23"/>
      <c r="B6" s="23"/>
      <c r="C6" s="23"/>
      <c r="D6" s="23"/>
      <c r="E6" s="23"/>
      <c r="F6" s="23" t="s">
        <v>88</v>
      </c>
      <c r="G6" s="23" t="s">
        <v>6</v>
      </c>
      <c r="H6" s="23"/>
      <c r="I6" s="23" t="s">
        <v>10</v>
      </c>
      <c r="J6" s="23" t="s">
        <v>90</v>
      </c>
      <c r="K6" s="23" t="s">
        <v>11</v>
      </c>
      <c r="L6" s="23" t="s">
        <v>12</v>
      </c>
      <c r="M6" s="23" t="s">
        <v>13</v>
      </c>
      <c r="N6" s="23"/>
      <c r="O6" s="23" t="s">
        <v>8</v>
      </c>
      <c r="P6" s="18" t="s">
        <v>9</v>
      </c>
    </row>
    <row r="7" spans="1:16" ht="78" customHeight="1">
      <c r="A7" s="23"/>
      <c r="B7" s="23"/>
      <c r="C7" s="23"/>
      <c r="D7" s="23"/>
      <c r="E7" s="23"/>
      <c r="F7" s="23"/>
      <c r="G7" s="18" t="s">
        <v>14</v>
      </c>
      <c r="H7" s="18" t="s">
        <v>89</v>
      </c>
      <c r="I7" s="23"/>
      <c r="J7" s="23"/>
      <c r="K7" s="23"/>
      <c r="L7" s="23"/>
      <c r="M7" s="23"/>
      <c r="N7" s="23"/>
      <c r="O7" s="23"/>
      <c r="P7" s="18" t="s">
        <v>87</v>
      </c>
    </row>
    <row r="8" spans="1:16" ht="13.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</row>
    <row r="9" spans="1:16" ht="33" customHeight="1">
      <c r="A9" s="15" t="s">
        <v>91</v>
      </c>
      <c r="B9" s="14"/>
      <c r="C9" s="6" t="s">
        <v>15</v>
      </c>
      <c r="D9" s="7">
        <f>SUM(D10:D11)</f>
        <v>160000</v>
      </c>
      <c r="E9" s="7">
        <f>SUM(E10:E11)</f>
        <v>160000</v>
      </c>
      <c r="F9" s="7">
        <f>SUM(G9+H9)</f>
        <v>30000</v>
      </c>
      <c r="G9" s="7">
        <f aca="true" t="shared" si="0" ref="G9:P9">SUM(G10:G11)</f>
        <v>0</v>
      </c>
      <c r="H9" s="7">
        <f t="shared" si="0"/>
        <v>30000</v>
      </c>
      <c r="I9" s="7">
        <f t="shared" si="0"/>
        <v>130000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</row>
    <row r="10" spans="1:16" ht="45" customHeight="1">
      <c r="A10" s="11"/>
      <c r="B10" s="5" t="s">
        <v>93</v>
      </c>
      <c r="C10" s="2" t="s">
        <v>16</v>
      </c>
      <c r="D10" s="3">
        <v>30000</v>
      </c>
      <c r="E10" s="3">
        <v>30000</v>
      </c>
      <c r="F10" s="3">
        <v>30000</v>
      </c>
      <c r="G10" s="3">
        <v>0</v>
      </c>
      <c r="H10" s="3">
        <v>30000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27" customHeight="1">
      <c r="A11" s="10"/>
      <c r="B11" s="5" t="s">
        <v>97</v>
      </c>
      <c r="C11" s="2" t="s">
        <v>98</v>
      </c>
      <c r="D11" s="3">
        <v>130000</v>
      </c>
      <c r="E11" s="3">
        <v>130000</v>
      </c>
      <c r="F11" s="3">
        <v>0</v>
      </c>
      <c r="G11" s="3">
        <v>0</v>
      </c>
      <c r="H11" s="3">
        <v>0</v>
      </c>
      <c r="I11" s="3">
        <v>130000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30" customHeight="1">
      <c r="A12" s="15" t="s">
        <v>92</v>
      </c>
      <c r="B12" s="16"/>
      <c r="C12" s="6" t="s">
        <v>17</v>
      </c>
      <c r="D12" s="7">
        <f>SUM(D13:D14)</f>
        <v>322580</v>
      </c>
      <c r="E12" s="7">
        <f aca="true" t="shared" si="1" ref="E12:J12">SUM(E13:E14)</f>
        <v>322580</v>
      </c>
      <c r="F12" s="7">
        <f t="shared" si="1"/>
        <v>200000</v>
      </c>
      <c r="G12" s="7">
        <f t="shared" si="1"/>
        <v>0</v>
      </c>
      <c r="H12" s="7">
        <f t="shared" si="1"/>
        <v>200000</v>
      </c>
      <c r="I12" s="7">
        <f t="shared" si="1"/>
        <v>0</v>
      </c>
      <c r="J12" s="7">
        <f t="shared" si="1"/>
        <v>122580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27" customHeight="1">
      <c r="A13" s="12"/>
      <c r="B13" s="5" t="s">
        <v>94</v>
      </c>
      <c r="C13" s="2" t="s">
        <v>18</v>
      </c>
      <c r="D13" s="3">
        <v>122580</v>
      </c>
      <c r="E13" s="3">
        <v>122580</v>
      </c>
      <c r="F13" s="3">
        <v>0</v>
      </c>
      <c r="G13" s="3">
        <v>0</v>
      </c>
      <c r="H13" s="3">
        <v>0</v>
      </c>
      <c r="I13" s="3">
        <v>0</v>
      </c>
      <c r="J13" s="3">
        <v>122580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30" customHeight="1">
      <c r="A14" s="13"/>
      <c r="B14" s="5" t="s">
        <v>95</v>
      </c>
      <c r="C14" s="2" t="s">
        <v>19</v>
      </c>
      <c r="D14" s="3">
        <v>200000</v>
      </c>
      <c r="E14" s="3">
        <v>200000</v>
      </c>
      <c r="F14" s="3">
        <v>200000</v>
      </c>
      <c r="G14" s="3">
        <v>0</v>
      </c>
      <c r="H14" s="3">
        <v>200000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30" customHeight="1">
      <c r="A15" s="17">
        <v>600</v>
      </c>
      <c r="B15" s="14"/>
      <c r="C15" s="6" t="s">
        <v>20</v>
      </c>
      <c r="D15" s="33">
        <f aca="true" t="shared" si="2" ref="D15:P15">SUM(D16:D18)</f>
        <v>19596690</v>
      </c>
      <c r="E15" s="33">
        <f t="shared" si="2"/>
        <v>11532735</v>
      </c>
      <c r="F15" s="33">
        <f t="shared" si="2"/>
        <v>10932735</v>
      </c>
      <c r="G15" s="33">
        <f t="shared" si="2"/>
        <v>2435696</v>
      </c>
      <c r="H15" s="33">
        <f t="shared" si="2"/>
        <v>8497039</v>
      </c>
      <c r="I15" s="33">
        <f t="shared" si="2"/>
        <v>200000</v>
      </c>
      <c r="J15" s="33">
        <f t="shared" si="2"/>
        <v>40000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8423955</v>
      </c>
      <c r="O15" s="33">
        <f t="shared" si="2"/>
        <v>8423955</v>
      </c>
      <c r="P15" s="7">
        <f t="shared" si="2"/>
        <v>0</v>
      </c>
    </row>
    <row r="16" spans="1:16" ht="27" customHeight="1">
      <c r="A16" s="12"/>
      <c r="B16" s="1">
        <v>60014</v>
      </c>
      <c r="C16" s="2" t="s">
        <v>21</v>
      </c>
      <c r="D16" s="34">
        <v>19286090</v>
      </c>
      <c r="E16" s="34">
        <v>11407735</v>
      </c>
      <c r="F16" s="34">
        <v>10807735</v>
      </c>
      <c r="G16" s="34">
        <v>2435696</v>
      </c>
      <c r="H16" s="34">
        <v>8372039</v>
      </c>
      <c r="I16" s="34">
        <v>200000</v>
      </c>
      <c r="J16" s="34">
        <v>40000</v>
      </c>
      <c r="K16" s="34">
        <v>0</v>
      </c>
      <c r="L16" s="34">
        <v>0</v>
      </c>
      <c r="M16" s="34">
        <v>0</v>
      </c>
      <c r="N16" s="34">
        <v>8238355</v>
      </c>
      <c r="O16" s="34">
        <v>8238355</v>
      </c>
      <c r="P16" s="3">
        <v>0</v>
      </c>
    </row>
    <row r="17" spans="1:16" ht="27" customHeight="1">
      <c r="A17" s="12"/>
      <c r="B17" s="1">
        <v>60078</v>
      </c>
      <c r="C17" s="2" t="s">
        <v>99</v>
      </c>
      <c r="D17" s="3">
        <v>185600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185600</v>
      </c>
      <c r="O17" s="3">
        <v>185600</v>
      </c>
      <c r="P17" s="3">
        <v>0</v>
      </c>
    </row>
    <row r="18" spans="1:16" ht="27" customHeight="1">
      <c r="A18" s="13"/>
      <c r="B18" s="1">
        <v>60095</v>
      </c>
      <c r="C18" s="2" t="s">
        <v>22</v>
      </c>
      <c r="D18" s="3">
        <v>125000</v>
      </c>
      <c r="E18" s="3">
        <v>125000</v>
      </c>
      <c r="F18" s="3">
        <v>125000</v>
      </c>
      <c r="G18" s="3">
        <v>0</v>
      </c>
      <c r="H18" s="3">
        <v>125000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30" customHeight="1">
      <c r="A19" s="17">
        <v>630</v>
      </c>
      <c r="B19" s="14"/>
      <c r="C19" s="6" t="s">
        <v>23</v>
      </c>
      <c r="D19" s="7">
        <f>SUM(D20)</f>
        <v>682924</v>
      </c>
      <c r="E19" s="7">
        <f aca="true" t="shared" si="3" ref="E19:P19">SUM(E20)</f>
        <v>682924</v>
      </c>
      <c r="F19" s="7">
        <f t="shared" si="3"/>
        <v>0</v>
      </c>
      <c r="G19" s="7">
        <f t="shared" si="3"/>
        <v>0</v>
      </c>
      <c r="H19" s="7">
        <f t="shared" si="3"/>
        <v>33036</v>
      </c>
      <c r="I19" s="7">
        <f t="shared" si="3"/>
        <v>60000</v>
      </c>
      <c r="J19" s="7">
        <f t="shared" si="3"/>
        <v>0</v>
      </c>
      <c r="K19" s="7">
        <f t="shared" si="3"/>
        <v>589888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</row>
    <row r="20" spans="1:16" ht="45.75" customHeight="1">
      <c r="A20" s="13"/>
      <c r="B20" s="1">
        <v>63003</v>
      </c>
      <c r="C20" s="2" t="s">
        <v>24</v>
      </c>
      <c r="D20" s="3">
        <v>682924</v>
      </c>
      <c r="E20" s="3">
        <v>682924</v>
      </c>
      <c r="F20" s="3">
        <v>0</v>
      </c>
      <c r="G20" s="3">
        <v>0</v>
      </c>
      <c r="H20" s="3">
        <v>33036</v>
      </c>
      <c r="I20" s="3">
        <v>60000</v>
      </c>
      <c r="J20" s="3">
        <v>0</v>
      </c>
      <c r="K20" s="3">
        <v>589888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33" customHeight="1">
      <c r="A21" s="17">
        <v>700</v>
      </c>
      <c r="B21" s="14"/>
      <c r="C21" s="6" t="s">
        <v>25</v>
      </c>
      <c r="D21" s="7">
        <f>SUM(D22)</f>
        <v>450000</v>
      </c>
      <c r="E21" s="7">
        <f aca="true" t="shared" si="4" ref="E21:P21">SUM(E22)</f>
        <v>450000</v>
      </c>
      <c r="F21" s="7">
        <f t="shared" si="4"/>
        <v>450000</v>
      </c>
      <c r="G21" s="7">
        <f t="shared" si="4"/>
        <v>0</v>
      </c>
      <c r="H21" s="7">
        <f t="shared" si="4"/>
        <v>450000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  <c r="O21" s="7">
        <f t="shared" si="4"/>
        <v>0</v>
      </c>
      <c r="P21" s="7">
        <f t="shared" si="4"/>
        <v>0</v>
      </c>
    </row>
    <row r="22" spans="1:16" ht="40.5" customHeight="1">
      <c r="A22" s="13"/>
      <c r="B22" s="1">
        <v>70005</v>
      </c>
      <c r="C22" s="2" t="s">
        <v>26</v>
      </c>
      <c r="D22" s="3">
        <v>450000</v>
      </c>
      <c r="E22" s="3">
        <v>450000</v>
      </c>
      <c r="F22" s="3">
        <v>450000</v>
      </c>
      <c r="G22" s="3">
        <v>0</v>
      </c>
      <c r="H22" s="3">
        <v>450000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>
      <c r="A23" s="17">
        <v>710</v>
      </c>
      <c r="B23" s="14"/>
      <c r="C23" s="6" t="s">
        <v>27</v>
      </c>
      <c r="D23" s="7">
        <f>SUM(D24:D27)</f>
        <v>1365400</v>
      </c>
      <c r="E23" s="7">
        <f aca="true" t="shared" si="5" ref="E23:P23">SUM(E24:E27)</f>
        <v>1365400</v>
      </c>
      <c r="F23" s="7">
        <f t="shared" si="5"/>
        <v>1365300</v>
      </c>
      <c r="G23" s="7">
        <f t="shared" si="5"/>
        <v>704596</v>
      </c>
      <c r="H23" s="7">
        <f t="shared" si="5"/>
        <v>660704</v>
      </c>
      <c r="I23" s="7">
        <f t="shared" si="5"/>
        <v>0</v>
      </c>
      <c r="J23" s="7">
        <f t="shared" si="5"/>
        <v>100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</row>
    <row r="24" spans="1:16" ht="48" customHeight="1">
      <c r="A24" s="12"/>
      <c r="B24" s="1">
        <v>71013</v>
      </c>
      <c r="C24" s="2" t="s">
        <v>28</v>
      </c>
      <c r="D24" s="3">
        <v>265000</v>
      </c>
      <c r="E24" s="3">
        <v>265000</v>
      </c>
      <c r="F24" s="3">
        <v>265000</v>
      </c>
      <c r="G24" s="3">
        <v>0</v>
      </c>
      <c r="H24" s="3">
        <v>265000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48" customHeight="1">
      <c r="A25" s="12"/>
      <c r="B25" s="1">
        <v>71014</v>
      </c>
      <c r="C25" s="2" t="s">
        <v>29</v>
      </c>
      <c r="D25" s="3">
        <v>260000</v>
      </c>
      <c r="E25" s="3">
        <v>260000</v>
      </c>
      <c r="F25" s="3">
        <v>260000</v>
      </c>
      <c r="G25" s="3">
        <v>0</v>
      </c>
      <c r="H25" s="3">
        <v>260000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9.25" customHeight="1">
      <c r="A26" s="12"/>
      <c r="B26" s="1">
        <v>71015</v>
      </c>
      <c r="C26" s="2" t="s">
        <v>30</v>
      </c>
      <c r="D26" s="3">
        <v>820400</v>
      </c>
      <c r="E26" s="3">
        <v>820400</v>
      </c>
      <c r="F26" s="3">
        <v>820300</v>
      </c>
      <c r="G26" s="3">
        <v>704596</v>
      </c>
      <c r="H26" s="3">
        <v>115704</v>
      </c>
      <c r="I26" s="3">
        <v>0</v>
      </c>
      <c r="J26" s="3">
        <v>100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27" customHeight="1">
      <c r="A27" s="13"/>
      <c r="B27" s="1">
        <v>71095</v>
      </c>
      <c r="C27" s="2" t="s">
        <v>100</v>
      </c>
      <c r="D27" s="3">
        <v>20000</v>
      </c>
      <c r="E27" s="3">
        <v>20000</v>
      </c>
      <c r="F27" s="3">
        <v>20000</v>
      </c>
      <c r="G27" s="3">
        <v>0</v>
      </c>
      <c r="H27" s="3">
        <v>20000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12.75" customHeight="1">
      <c r="A28" s="28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58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3.5" customHeight="1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3.5" customHeight="1">
      <c r="A31" s="23"/>
      <c r="B31" s="23"/>
      <c r="C31" s="23"/>
      <c r="D31" s="23"/>
      <c r="E31" s="23" t="s">
        <v>5</v>
      </c>
      <c r="F31" s="23" t="s">
        <v>6</v>
      </c>
      <c r="G31" s="23"/>
      <c r="H31" s="23"/>
      <c r="I31" s="23"/>
      <c r="J31" s="23"/>
      <c r="K31" s="23"/>
      <c r="L31" s="23"/>
      <c r="M31" s="23"/>
      <c r="N31" s="23" t="s">
        <v>7</v>
      </c>
      <c r="O31" s="23" t="s">
        <v>6</v>
      </c>
      <c r="P31" s="23"/>
    </row>
    <row r="32" spans="1:16" ht="13.5" customHeight="1">
      <c r="A32" s="23"/>
      <c r="B32" s="23"/>
      <c r="C32" s="23"/>
      <c r="D32" s="23"/>
      <c r="E32" s="23"/>
      <c r="F32" s="23" t="s">
        <v>88</v>
      </c>
      <c r="G32" s="23" t="s">
        <v>6</v>
      </c>
      <c r="H32" s="23"/>
      <c r="I32" s="23" t="s">
        <v>10</v>
      </c>
      <c r="J32" s="23" t="s">
        <v>90</v>
      </c>
      <c r="K32" s="23" t="s">
        <v>11</v>
      </c>
      <c r="L32" s="23" t="s">
        <v>12</v>
      </c>
      <c r="M32" s="23" t="s">
        <v>13</v>
      </c>
      <c r="N32" s="23"/>
      <c r="O32" s="23" t="s">
        <v>8</v>
      </c>
      <c r="P32" s="18" t="s">
        <v>9</v>
      </c>
    </row>
    <row r="33" spans="1:16" ht="78" customHeight="1">
      <c r="A33" s="23"/>
      <c r="B33" s="23"/>
      <c r="C33" s="23"/>
      <c r="D33" s="23"/>
      <c r="E33" s="23"/>
      <c r="F33" s="23"/>
      <c r="G33" s="18" t="s">
        <v>14</v>
      </c>
      <c r="H33" s="18" t="s">
        <v>89</v>
      </c>
      <c r="I33" s="23"/>
      <c r="J33" s="23"/>
      <c r="K33" s="23"/>
      <c r="L33" s="23"/>
      <c r="M33" s="23"/>
      <c r="N33" s="23"/>
      <c r="O33" s="23"/>
      <c r="P33" s="18" t="s">
        <v>87</v>
      </c>
    </row>
    <row r="34" spans="1:16" ht="13.5" customHeight="1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</row>
    <row r="35" spans="1:16" ht="33" customHeight="1">
      <c r="A35" s="17">
        <v>750</v>
      </c>
      <c r="B35" s="14"/>
      <c r="C35" s="6" t="s">
        <v>31</v>
      </c>
      <c r="D35" s="7">
        <f>SUM(D36:D41)</f>
        <v>19751353</v>
      </c>
      <c r="E35" s="7">
        <f aca="true" t="shared" si="6" ref="E35:P35">SUM(E36:E41)</f>
        <v>19430959</v>
      </c>
      <c r="F35" s="7">
        <f t="shared" si="6"/>
        <v>18876959</v>
      </c>
      <c r="G35" s="7">
        <f t="shared" si="6"/>
        <v>13269569</v>
      </c>
      <c r="H35" s="7">
        <f t="shared" si="6"/>
        <v>5607390</v>
      </c>
      <c r="I35" s="7">
        <f t="shared" si="6"/>
        <v>0</v>
      </c>
      <c r="J35" s="7">
        <f t="shared" si="6"/>
        <v>554000</v>
      </c>
      <c r="K35" s="7">
        <f t="shared" si="6"/>
        <v>0</v>
      </c>
      <c r="L35" s="7">
        <f t="shared" si="6"/>
        <v>0</v>
      </c>
      <c r="M35" s="7">
        <f t="shared" si="6"/>
        <v>0</v>
      </c>
      <c r="N35" s="7">
        <f t="shared" si="6"/>
        <v>320394</v>
      </c>
      <c r="O35" s="7">
        <f t="shared" si="6"/>
        <v>320394</v>
      </c>
      <c r="P35" s="7">
        <f t="shared" si="6"/>
        <v>0</v>
      </c>
    </row>
    <row r="36" spans="1:16" ht="27" customHeight="1">
      <c r="A36" s="12"/>
      <c r="B36" s="1">
        <v>75011</v>
      </c>
      <c r="C36" s="2" t="s">
        <v>32</v>
      </c>
      <c r="D36" s="3">
        <v>436961</v>
      </c>
      <c r="E36" s="3">
        <v>436961</v>
      </c>
      <c r="F36" s="3">
        <v>436961</v>
      </c>
      <c r="G36" s="3">
        <v>436961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27" customHeight="1">
      <c r="A37" s="12"/>
      <c r="B37" s="1">
        <v>75019</v>
      </c>
      <c r="C37" s="2" t="s">
        <v>33</v>
      </c>
      <c r="D37" s="3">
        <v>597000</v>
      </c>
      <c r="E37" s="3">
        <v>597000</v>
      </c>
      <c r="F37" s="3">
        <v>47000</v>
      </c>
      <c r="G37" s="3">
        <v>0</v>
      </c>
      <c r="H37" s="3">
        <v>47000</v>
      </c>
      <c r="I37" s="3">
        <v>0</v>
      </c>
      <c r="J37" s="3">
        <v>550000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23.25" customHeight="1">
      <c r="A38" s="12"/>
      <c r="B38" s="1">
        <v>75020</v>
      </c>
      <c r="C38" s="2" t="s">
        <v>34</v>
      </c>
      <c r="D38" s="3">
        <v>18159788</v>
      </c>
      <c r="E38" s="3">
        <v>18069788</v>
      </c>
      <c r="F38" s="3">
        <v>18065788</v>
      </c>
      <c r="G38" s="3">
        <v>12793938</v>
      </c>
      <c r="H38" s="3">
        <v>5271850</v>
      </c>
      <c r="I38" s="3">
        <v>0</v>
      </c>
      <c r="J38" s="3">
        <v>4000</v>
      </c>
      <c r="K38" s="3">
        <v>0</v>
      </c>
      <c r="L38" s="3">
        <v>0</v>
      </c>
      <c r="M38" s="3">
        <v>0</v>
      </c>
      <c r="N38" s="3">
        <v>90000</v>
      </c>
      <c r="O38" s="3">
        <v>90000</v>
      </c>
      <c r="P38" s="3">
        <v>0</v>
      </c>
    </row>
    <row r="39" spans="1:16" ht="21.75" customHeight="1">
      <c r="A39" s="12"/>
      <c r="B39" s="1">
        <v>75045</v>
      </c>
      <c r="C39" s="2" t="s">
        <v>35</v>
      </c>
      <c r="D39" s="3">
        <v>47000</v>
      </c>
      <c r="E39" s="3">
        <v>47000</v>
      </c>
      <c r="F39" s="3">
        <v>47000</v>
      </c>
      <c r="G39" s="3">
        <v>38670</v>
      </c>
      <c r="H39" s="3">
        <v>8330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39" customHeight="1">
      <c r="A40" s="12"/>
      <c r="B40" s="1">
        <v>75075</v>
      </c>
      <c r="C40" s="2" t="s">
        <v>36</v>
      </c>
      <c r="D40" s="3">
        <v>135000</v>
      </c>
      <c r="E40" s="3">
        <v>135000</v>
      </c>
      <c r="F40" s="3">
        <v>135000</v>
      </c>
      <c r="G40" s="3">
        <v>0</v>
      </c>
      <c r="H40" s="3">
        <v>135000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23.25" customHeight="1">
      <c r="A41" s="13"/>
      <c r="B41" s="1">
        <v>75095</v>
      </c>
      <c r="C41" s="2" t="s">
        <v>22</v>
      </c>
      <c r="D41" s="3">
        <v>375604</v>
      </c>
      <c r="E41" s="3">
        <v>145210</v>
      </c>
      <c r="F41" s="3">
        <v>145210</v>
      </c>
      <c r="G41" s="3">
        <v>0</v>
      </c>
      <c r="H41" s="3">
        <v>145210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230394</v>
      </c>
      <c r="O41" s="3">
        <v>230394</v>
      </c>
      <c r="P41" s="3">
        <v>0</v>
      </c>
    </row>
    <row r="42" spans="1:16" ht="27" customHeight="1">
      <c r="A42" s="20">
        <v>752</v>
      </c>
      <c r="B42" s="14"/>
      <c r="C42" s="6" t="s">
        <v>101</v>
      </c>
      <c r="D42" s="7">
        <f>SUM(D43)</f>
        <v>20000</v>
      </c>
      <c r="E42" s="7">
        <f aca="true" t="shared" si="7" ref="E42:P42">SUM(E43)</f>
        <v>20000</v>
      </c>
      <c r="F42" s="7">
        <f t="shared" si="7"/>
        <v>20000</v>
      </c>
      <c r="G42" s="7">
        <f t="shared" si="7"/>
        <v>0</v>
      </c>
      <c r="H42" s="7">
        <f t="shared" si="7"/>
        <v>20000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</row>
    <row r="43" spans="1:16" ht="27" customHeight="1">
      <c r="A43" s="19"/>
      <c r="B43" s="1">
        <v>75212</v>
      </c>
      <c r="C43" s="2" t="s">
        <v>102</v>
      </c>
      <c r="D43" s="3">
        <v>20000</v>
      </c>
      <c r="E43" s="3">
        <v>20000</v>
      </c>
      <c r="F43" s="3">
        <v>20000</v>
      </c>
      <c r="G43" s="3">
        <v>0</v>
      </c>
      <c r="H43" s="3">
        <v>20000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51" customHeight="1">
      <c r="A44" s="17">
        <v>754</v>
      </c>
      <c r="B44" s="14"/>
      <c r="C44" s="6" t="s">
        <v>37</v>
      </c>
      <c r="D44" s="7">
        <f>SUM(D45:D49)</f>
        <v>6094782</v>
      </c>
      <c r="E44" s="7">
        <f aca="true" t="shared" si="8" ref="E44:P44">SUM(E45:E49)</f>
        <v>6094782</v>
      </c>
      <c r="F44" s="7">
        <f t="shared" si="8"/>
        <v>5845445</v>
      </c>
      <c r="G44" s="7">
        <f t="shared" si="8"/>
        <v>5337367</v>
      </c>
      <c r="H44" s="7">
        <f t="shared" si="8"/>
        <v>498078</v>
      </c>
      <c r="I44" s="7">
        <f t="shared" si="8"/>
        <v>10000</v>
      </c>
      <c r="J44" s="7">
        <f t="shared" si="8"/>
        <v>249337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7">
        <f t="shared" si="8"/>
        <v>0</v>
      </c>
      <c r="P44" s="7">
        <f t="shared" si="8"/>
        <v>0</v>
      </c>
    </row>
    <row r="45" spans="1:16" ht="35.25" customHeight="1">
      <c r="A45" s="12"/>
      <c r="B45" s="1">
        <v>75404</v>
      </c>
      <c r="C45" s="2" t="s">
        <v>103</v>
      </c>
      <c r="D45" s="3">
        <v>10000</v>
      </c>
      <c r="E45" s="3">
        <v>10000</v>
      </c>
      <c r="F45" s="3">
        <v>10000</v>
      </c>
      <c r="G45" s="3">
        <v>0</v>
      </c>
      <c r="H45" s="3">
        <v>0</v>
      </c>
      <c r="I45" s="3">
        <v>10000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42.75" customHeight="1">
      <c r="A46" s="12"/>
      <c r="B46" s="1">
        <v>75411</v>
      </c>
      <c r="C46" s="2" t="s">
        <v>104</v>
      </c>
      <c r="D46" s="3">
        <v>6012582</v>
      </c>
      <c r="E46" s="3">
        <v>6012582</v>
      </c>
      <c r="F46" s="3">
        <v>5769645</v>
      </c>
      <c r="G46" s="3">
        <v>5337367</v>
      </c>
      <c r="H46" s="3">
        <v>432278</v>
      </c>
      <c r="I46" s="3">
        <v>0</v>
      </c>
      <c r="J46" s="3">
        <v>242937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27" customHeight="1">
      <c r="A47" s="12"/>
      <c r="B47" s="1">
        <v>75414</v>
      </c>
      <c r="C47" s="2" t="s">
        <v>105</v>
      </c>
      <c r="D47" s="3">
        <v>25000</v>
      </c>
      <c r="E47" s="3">
        <v>25000</v>
      </c>
      <c r="F47" s="3">
        <v>25000</v>
      </c>
      <c r="G47" s="3">
        <v>0</v>
      </c>
      <c r="H47" s="3">
        <v>25000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30" customHeight="1">
      <c r="A48" s="12"/>
      <c r="B48" s="1">
        <v>75421</v>
      </c>
      <c r="C48" s="2" t="s">
        <v>106</v>
      </c>
      <c r="D48" s="3">
        <v>36400</v>
      </c>
      <c r="E48" s="3">
        <v>36400</v>
      </c>
      <c r="F48" s="3">
        <v>30000</v>
      </c>
      <c r="G48" s="3">
        <v>0</v>
      </c>
      <c r="H48" s="3">
        <v>30000</v>
      </c>
      <c r="I48" s="3">
        <v>0</v>
      </c>
      <c r="J48" s="3">
        <v>6400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30" customHeight="1">
      <c r="A49" s="13"/>
      <c r="B49" s="1">
        <v>75495</v>
      </c>
      <c r="C49" s="2" t="s">
        <v>22</v>
      </c>
      <c r="D49" s="3">
        <v>10800</v>
      </c>
      <c r="E49" s="3">
        <v>10800</v>
      </c>
      <c r="F49" s="3">
        <v>10800</v>
      </c>
      <c r="G49" s="3">
        <v>0</v>
      </c>
      <c r="H49" s="3">
        <v>10800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33" customHeight="1">
      <c r="A50" s="17">
        <v>757</v>
      </c>
      <c r="B50" s="14"/>
      <c r="C50" s="6" t="s">
        <v>38</v>
      </c>
      <c r="D50" s="7">
        <f>SUM(D51:D52)</f>
        <v>2866755</v>
      </c>
      <c r="E50" s="7">
        <f aca="true" t="shared" si="9" ref="E50:P50">SUM(E51:E52)</f>
        <v>2866755</v>
      </c>
      <c r="F50" s="7">
        <f t="shared" si="9"/>
        <v>0</v>
      </c>
      <c r="G50" s="7">
        <f t="shared" si="9"/>
        <v>0</v>
      </c>
      <c r="H50" s="7">
        <f t="shared" si="9"/>
        <v>0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789444</v>
      </c>
      <c r="M50" s="7">
        <f t="shared" si="9"/>
        <v>2077311</v>
      </c>
      <c r="N50" s="7">
        <f t="shared" si="9"/>
        <v>0</v>
      </c>
      <c r="O50" s="7">
        <f t="shared" si="9"/>
        <v>0</v>
      </c>
      <c r="P50" s="7">
        <f t="shared" si="9"/>
        <v>0</v>
      </c>
    </row>
    <row r="51" spans="1:16" ht="74.25" customHeight="1">
      <c r="A51" s="12"/>
      <c r="B51" s="1">
        <v>75702</v>
      </c>
      <c r="C51" s="2" t="s">
        <v>39</v>
      </c>
      <c r="D51" s="3">
        <v>2077311</v>
      </c>
      <c r="E51" s="3">
        <v>2077311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2077311</v>
      </c>
      <c r="N51" s="3">
        <v>0</v>
      </c>
      <c r="O51" s="3">
        <v>0</v>
      </c>
      <c r="P51" s="3">
        <v>0</v>
      </c>
    </row>
    <row r="52" spans="1:16" ht="90.75" customHeight="1">
      <c r="A52" s="13"/>
      <c r="B52" s="1">
        <v>75704</v>
      </c>
      <c r="C52" s="2" t="s">
        <v>40</v>
      </c>
      <c r="D52" s="3">
        <v>789444</v>
      </c>
      <c r="E52" s="3">
        <v>789444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789444</v>
      </c>
      <c r="M52" s="3">
        <v>0</v>
      </c>
      <c r="N52" s="3">
        <v>0</v>
      </c>
      <c r="O52" s="3">
        <v>0</v>
      </c>
      <c r="P52" s="3">
        <v>0</v>
      </c>
    </row>
    <row r="53" spans="1:16" ht="12.75" customHeight="1">
      <c r="A53" s="26">
        <v>12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58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3.5" customHeight="1">
      <c r="A55" s="23" t="s">
        <v>0</v>
      </c>
      <c r="B55" s="23" t="s">
        <v>1</v>
      </c>
      <c r="C55" s="23" t="s">
        <v>2</v>
      </c>
      <c r="D55" s="23" t="s">
        <v>3</v>
      </c>
      <c r="E55" s="23" t="s">
        <v>4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3.5" customHeight="1">
      <c r="A56" s="23"/>
      <c r="B56" s="23"/>
      <c r="C56" s="23"/>
      <c r="D56" s="23"/>
      <c r="E56" s="23" t="s">
        <v>5</v>
      </c>
      <c r="F56" s="23" t="s">
        <v>6</v>
      </c>
      <c r="G56" s="23"/>
      <c r="H56" s="23"/>
      <c r="I56" s="23"/>
      <c r="J56" s="23"/>
      <c r="K56" s="23"/>
      <c r="L56" s="23"/>
      <c r="M56" s="23"/>
      <c r="N56" s="23" t="s">
        <v>7</v>
      </c>
      <c r="O56" s="23" t="s">
        <v>6</v>
      </c>
      <c r="P56" s="23"/>
    </row>
    <row r="57" spans="1:16" ht="13.5" customHeight="1">
      <c r="A57" s="23"/>
      <c r="B57" s="23"/>
      <c r="C57" s="23"/>
      <c r="D57" s="23"/>
      <c r="E57" s="23"/>
      <c r="F57" s="23" t="s">
        <v>88</v>
      </c>
      <c r="G57" s="23" t="s">
        <v>6</v>
      </c>
      <c r="H57" s="23"/>
      <c r="I57" s="23" t="s">
        <v>10</v>
      </c>
      <c r="J57" s="23" t="s">
        <v>90</v>
      </c>
      <c r="K57" s="23" t="s">
        <v>11</v>
      </c>
      <c r="L57" s="23" t="s">
        <v>12</v>
      </c>
      <c r="M57" s="23" t="s">
        <v>13</v>
      </c>
      <c r="N57" s="23"/>
      <c r="O57" s="23" t="s">
        <v>8</v>
      </c>
      <c r="P57" s="18" t="s">
        <v>9</v>
      </c>
    </row>
    <row r="58" spans="1:16" ht="78" customHeight="1">
      <c r="A58" s="23"/>
      <c r="B58" s="23"/>
      <c r="C58" s="23"/>
      <c r="D58" s="23"/>
      <c r="E58" s="23"/>
      <c r="F58" s="23"/>
      <c r="G58" s="18" t="s">
        <v>14</v>
      </c>
      <c r="H58" s="18" t="s">
        <v>89</v>
      </c>
      <c r="I58" s="23"/>
      <c r="J58" s="23"/>
      <c r="K58" s="23"/>
      <c r="L58" s="23"/>
      <c r="M58" s="23"/>
      <c r="N58" s="23"/>
      <c r="O58" s="23"/>
      <c r="P58" s="18" t="s">
        <v>87</v>
      </c>
    </row>
    <row r="59" spans="1:16" ht="13.5" customHeight="1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>
        <v>16</v>
      </c>
    </row>
    <row r="60" spans="1:16" ht="33" customHeight="1">
      <c r="A60" s="17">
        <v>758</v>
      </c>
      <c r="B60" s="14"/>
      <c r="C60" s="6" t="s">
        <v>41</v>
      </c>
      <c r="D60" s="7">
        <f>SUM(D61:D62)</f>
        <v>5524302</v>
      </c>
      <c r="E60" s="7">
        <f aca="true" t="shared" si="10" ref="E60:P60">SUM(E61:E62)</f>
        <v>5524302</v>
      </c>
      <c r="F60" s="7">
        <f t="shared" si="10"/>
        <v>5524302</v>
      </c>
      <c r="G60" s="7">
        <f t="shared" si="10"/>
        <v>0</v>
      </c>
      <c r="H60" s="7">
        <f t="shared" si="10"/>
        <v>5524302</v>
      </c>
      <c r="I60" s="7">
        <f t="shared" si="10"/>
        <v>0</v>
      </c>
      <c r="J60" s="7">
        <f t="shared" si="10"/>
        <v>0</v>
      </c>
      <c r="K60" s="7">
        <f t="shared" si="10"/>
        <v>0</v>
      </c>
      <c r="L60" s="7">
        <f t="shared" si="10"/>
        <v>0</v>
      </c>
      <c r="M60" s="7">
        <f t="shared" si="10"/>
        <v>0</v>
      </c>
      <c r="N60" s="7">
        <f t="shared" si="10"/>
        <v>0</v>
      </c>
      <c r="O60" s="7">
        <f t="shared" si="10"/>
        <v>0</v>
      </c>
      <c r="P60" s="7">
        <f t="shared" si="10"/>
        <v>0</v>
      </c>
    </row>
    <row r="61" spans="1:16" ht="30" customHeight="1">
      <c r="A61" s="12"/>
      <c r="B61" s="1">
        <v>75818</v>
      </c>
      <c r="C61" s="2" t="s">
        <v>42</v>
      </c>
      <c r="D61" s="3">
        <v>640000</v>
      </c>
      <c r="E61" s="3">
        <v>640000</v>
      </c>
      <c r="F61" s="3">
        <v>640000</v>
      </c>
      <c r="G61" s="3">
        <v>0</v>
      </c>
      <c r="H61" s="3">
        <v>640000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</row>
    <row r="62" spans="1:16" ht="57" customHeight="1">
      <c r="A62" s="13"/>
      <c r="B62" s="1">
        <v>75832</v>
      </c>
      <c r="C62" s="2" t="s">
        <v>43</v>
      </c>
      <c r="D62" s="3">
        <v>4884302</v>
      </c>
      <c r="E62" s="3">
        <v>4884302</v>
      </c>
      <c r="F62" s="3">
        <v>4884302</v>
      </c>
      <c r="G62" s="3">
        <v>0</v>
      </c>
      <c r="H62" s="3">
        <v>4884302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</row>
    <row r="63" spans="1:16" ht="33" customHeight="1">
      <c r="A63" s="17">
        <v>801</v>
      </c>
      <c r="B63" s="14"/>
      <c r="C63" s="6" t="s">
        <v>44</v>
      </c>
      <c r="D63" s="7">
        <f aca="true" t="shared" si="11" ref="D63:P63">SUM(D64:D71)</f>
        <v>39258192</v>
      </c>
      <c r="E63" s="7">
        <f t="shared" si="11"/>
        <v>37703192</v>
      </c>
      <c r="F63" s="7">
        <f t="shared" si="11"/>
        <v>28224498</v>
      </c>
      <c r="G63" s="7">
        <f t="shared" si="11"/>
        <v>23783115</v>
      </c>
      <c r="H63" s="7">
        <f t="shared" si="11"/>
        <v>4441383</v>
      </c>
      <c r="I63" s="7">
        <f t="shared" si="11"/>
        <v>7858783</v>
      </c>
      <c r="J63" s="7">
        <f t="shared" si="11"/>
        <v>255238</v>
      </c>
      <c r="K63" s="7">
        <f t="shared" si="11"/>
        <v>1364673</v>
      </c>
      <c r="L63" s="7">
        <f t="shared" si="11"/>
        <v>0</v>
      </c>
      <c r="M63" s="7">
        <f t="shared" si="11"/>
        <v>0</v>
      </c>
      <c r="N63" s="7">
        <f t="shared" si="11"/>
        <v>1555000</v>
      </c>
      <c r="O63" s="7">
        <f t="shared" si="11"/>
        <v>1555000</v>
      </c>
      <c r="P63" s="7">
        <f t="shared" si="11"/>
        <v>0</v>
      </c>
    </row>
    <row r="64" spans="1:16" ht="30" customHeight="1">
      <c r="A64" s="12"/>
      <c r="B64" s="1">
        <v>80102</v>
      </c>
      <c r="C64" s="2" t="s">
        <v>45</v>
      </c>
      <c r="D64" s="3">
        <v>5285718</v>
      </c>
      <c r="E64" s="3">
        <v>4915718</v>
      </c>
      <c r="F64" s="3">
        <v>4861237</v>
      </c>
      <c r="G64" s="3">
        <v>4405694</v>
      </c>
      <c r="H64" s="3">
        <v>455543</v>
      </c>
      <c r="I64" s="3">
        <v>0</v>
      </c>
      <c r="J64" s="3">
        <v>54481</v>
      </c>
      <c r="K64" s="3">
        <v>0</v>
      </c>
      <c r="L64" s="3">
        <v>0</v>
      </c>
      <c r="M64" s="3">
        <v>0</v>
      </c>
      <c r="N64" s="3">
        <v>370000</v>
      </c>
      <c r="O64" s="3">
        <v>370000</v>
      </c>
      <c r="P64" s="3">
        <v>0</v>
      </c>
    </row>
    <row r="65" spans="1:16" ht="30" customHeight="1">
      <c r="A65" s="12"/>
      <c r="B65" s="1">
        <v>80111</v>
      </c>
      <c r="C65" s="2" t="s">
        <v>46</v>
      </c>
      <c r="D65" s="3">
        <v>4658274</v>
      </c>
      <c r="E65" s="3">
        <v>4658274</v>
      </c>
      <c r="F65" s="3">
        <v>2654129</v>
      </c>
      <c r="G65" s="3">
        <v>2474574</v>
      </c>
      <c r="H65" s="3">
        <v>179555</v>
      </c>
      <c r="I65" s="3">
        <v>1982607</v>
      </c>
      <c r="J65" s="3">
        <v>21538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ht="30" customHeight="1">
      <c r="A66" s="12"/>
      <c r="B66" s="1">
        <v>80120</v>
      </c>
      <c r="C66" s="2" t="s">
        <v>47</v>
      </c>
      <c r="D66" s="3">
        <v>8056621</v>
      </c>
      <c r="E66" s="3">
        <v>7556621</v>
      </c>
      <c r="F66" s="3">
        <v>4758479</v>
      </c>
      <c r="G66" s="3">
        <v>4095852</v>
      </c>
      <c r="H66" s="3">
        <v>662627</v>
      </c>
      <c r="I66" s="3">
        <v>2533530</v>
      </c>
      <c r="J66" s="3">
        <v>82705</v>
      </c>
      <c r="K66" s="3">
        <v>181907</v>
      </c>
      <c r="L66" s="3">
        <v>0</v>
      </c>
      <c r="M66" s="3">
        <v>0</v>
      </c>
      <c r="N66" s="3">
        <v>500000</v>
      </c>
      <c r="O66" s="3">
        <v>500000</v>
      </c>
      <c r="P66" s="3">
        <v>0</v>
      </c>
    </row>
    <row r="67" spans="1:16" ht="30" customHeight="1">
      <c r="A67" s="12"/>
      <c r="B67" s="1">
        <v>80123</v>
      </c>
      <c r="C67" s="2" t="s">
        <v>48</v>
      </c>
      <c r="D67" s="3">
        <v>1357252</v>
      </c>
      <c r="E67" s="3">
        <v>1357252</v>
      </c>
      <c r="F67" s="3">
        <v>1099984</v>
      </c>
      <c r="G67" s="3">
        <v>920576</v>
      </c>
      <c r="H67" s="3">
        <v>179408</v>
      </c>
      <c r="I67" s="3">
        <v>253668</v>
      </c>
      <c r="J67" s="3">
        <v>3600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</row>
    <row r="68" spans="1:16" ht="30" customHeight="1">
      <c r="A68" s="12"/>
      <c r="B68" s="1">
        <v>80130</v>
      </c>
      <c r="C68" s="2" t="s">
        <v>49</v>
      </c>
      <c r="D68" s="3">
        <v>18367646</v>
      </c>
      <c r="E68" s="3">
        <v>17832646</v>
      </c>
      <c r="F68" s="3">
        <v>13542597</v>
      </c>
      <c r="G68" s="3">
        <v>10993354</v>
      </c>
      <c r="H68" s="3">
        <v>2549243</v>
      </c>
      <c r="I68" s="3">
        <v>3088978</v>
      </c>
      <c r="J68" s="3">
        <v>18305</v>
      </c>
      <c r="K68" s="3">
        <v>1182766</v>
      </c>
      <c r="L68" s="3">
        <v>0</v>
      </c>
      <c r="M68" s="3">
        <v>0</v>
      </c>
      <c r="N68" s="3">
        <v>535000</v>
      </c>
      <c r="O68" s="3">
        <v>535000</v>
      </c>
      <c r="P68" s="3">
        <v>0</v>
      </c>
    </row>
    <row r="69" spans="1:16" ht="30" customHeight="1">
      <c r="A69" s="12"/>
      <c r="B69" s="1">
        <v>80134</v>
      </c>
      <c r="C69" s="2" t="s">
        <v>50</v>
      </c>
      <c r="D69" s="3">
        <v>959811</v>
      </c>
      <c r="E69" s="3">
        <v>959811</v>
      </c>
      <c r="F69" s="3">
        <v>946095</v>
      </c>
      <c r="G69" s="3">
        <v>884065</v>
      </c>
      <c r="H69" s="3">
        <v>62030</v>
      </c>
      <c r="I69" s="3">
        <v>0</v>
      </c>
      <c r="J69" s="3">
        <v>13716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</row>
    <row r="70" spans="1:16" ht="51" customHeight="1">
      <c r="A70" s="12"/>
      <c r="B70" s="1">
        <v>80146</v>
      </c>
      <c r="C70" s="2" t="s">
        <v>51</v>
      </c>
      <c r="D70" s="3">
        <v>120000</v>
      </c>
      <c r="E70" s="3">
        <v>120000</v>
      </c>
      <c r="F70" s="3">
        <v>120000</v>
      </c>
      <c r="G70" s="3">
        <v>0</v>
      </c>
      <c r="H70" s="3">
        <v>120000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ht="30" customHeight="1">
      <c r="A71" s="13"/>
      <c r="B71" s="1">
        <v>80195</v>
      </c>
      <c r="C71" s="2" t="s">
        <v>22</v>
      </c>
      <c r="D71" s="3">
        <v>452870</v>
      </c>
      <c r="E71" s="3">
        <v>302870</v>
      </c>
      <c r="F71" s="3">
        <v>241977</v>
      </c>
      <c r="G71" s="3">
        <v>9000</v>
      </c>
      <c r="H71" s="3">
        <v>232977</v>
      </c>
      <c r="I71" s="3">
        <v>0</v>
      </c>
      <c r="J71" s="3">
        <v>60893</v>
      </c>
      <c r="K71" s="3">
        <v>0</v>
      </c>
      <c r="L71" s="3">
        <v>0</v>
      </c>
      <c r="M71" s="3">
        <v>0</v>
      </c>
      <c r="N71" s="3">
        <v>150000</v>
      </c>
      <c r="O71" s="3">
        <v>150000</v>
      </c>
      <c r="P71" s="3">
        <v>0</v>
      </c>
    </row>
    <row r="72" spans="1:16" ht="33" customHeight="1">
      <c r="A72" s="17">
        <v>851</v>
      </c>
      <c r="B72" s="14"/>
      <c r="C72" s="6" t="s">
        <v>52</v>
      </c>
      <c r="D72" s="7">
        <f>SUM(D73:D75)</f>
        <v>10308000</v>
      </c>
      <c r="E72" s="7">
        <f aca="true" t="shared" si="12" ref="E72:P72">SUM(E73:E75)</f>
        <v>7808000</v>
      </c>
      <c r="F72" s="7">
        <f t="shared" si="12"/>
        <v>7636000</v>
      </c>
      <c r="G72" s="7">
        <f t="shared" si="12"/>
        <v>0</v>
      </c>
      <c r="H72" s="7">
        <f t="shared" si="12"/>
        <v>7636000</v>
      </c>
      <c r="I72" s="7">
        <f t="shared" si="12"/>
        <v>172000</v>
      </c>
      <c r="J72" s="7">
        <f t="shared" si="12"/>
        <v>0</v>
      </c>
      <c r="K72" s="7">
        <f t="shared" si="12"/>
        <v>0</v>
      </c>
      <c r="L72" s="7">
        <f t="shared" si="12"/>
        <v>0</v>
      </c>
      <c r="M72" s="7">
        <f t="shared" si="12"/>
        <v>0</v>
      </c>
      <c r="N72" s="7">
        <f t="shared" si="12"/>
        <v>2500000</v>
      </c>
      <c r="O72" s="7">
        <f t="shared" si="12"/>
        <v>2500000</v>
      </c>
      <c r="P72" s="7">
        <f t="shared" si="12"/>
        <v>0</v>
      </c>
    </row>
    <row r="73" spans="1:16" ht="30" customHeight="1">
      <c r="A73" s="12"/>
      <c r="B73" s="1">
        <v>85111</v>
      </c>
      <c r="C73" s="2" t="s">
        <v>53</v>
      </c>
      <c r="D73" s="3">
        <v>2520000</v>
      </c>
      <c r="E73" s="3">
        <v>20000</v>
      </c>
      <c r="F73" s="3">
        <v>0</v>
      </c>
      <c r="G73" s="3">
        <v>0</v>
      </c>
      <c r="H73" s="3">
        <v>0</v>
      </c>
      <c r="I73" s="3">
        <v>20000</v>
      </c>
      <c r="J73" s="3">
        <v>0</v>
      </c>
      <c r="K73" s="3">
        <v>0</v>
      </c>
      <c r="L73" s="3">
        <v>0</v>
      </c>
      <c r="M73" s="3">
        <v>0</v>
      </c>
      <c r="N73" s="3">
        <v>2500000</v>
      </c>
      <c r="O73" s="3">
        <v>2500000</v>
      </c>
      <c r="P73" s="3">
        <v>0</v>
      </c>
    </row>
    <row r="74" spans="1:16" ht="30" customHeight="1">
      <c r="A74" s="12"/>
      <c r="B74" s="1">
        <v>85149</v>
      </c>
      <c r="C74" s="2" t="s">
        <v>54</v>
      </c>
      <c r="D74" s="3">
        <v>177000</v>
      </c>
      <c r="E74" s="3">
        <v>177000</v>
      </c>
      <c r="F74" s="3">
        <v>25000</v>
      </c>
      <c r="G74" s="3">
        <v>0</v>
      </c>
      <c r="H74" s="3">
        <v>25000</v>
      </c>
      <c r="I74" s="3">
        <v>152000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ht="108" customHeight="1">
      <c r="A75" s="13"/>
      <c r="B75" s="1">
        <v>85156</v>
      </c>
      <c r="C75" s="2" t="s">
        <v>55</v>
      </c>
      <c r="D75" s="3">
        <v>7611000</v>
      </c>
      <c r="E75" s="3">
        <v>7611000</v>
      </c>
      <c r="F75" s="3">
        <v>7611000</v>
      </c>
      <c r="G75" s="3">
        <v>0</v>
      </c>
      <c r="H75" s="3">
        <v>7611000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</row>
    <row r="76" spans="1:16" ht="12.75" customHeight="1">
      <c r="A76" s="26">
        <v>13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58.5" customHeigh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3.5" customHeight="1">
      <c r="A78" s="23" t="s">
        <v>0</v>
      </c>
      <c r="B78" s="23" t="s">
        <v>1</v>
      </c>
      <c r="C78" s="23" t="s">
        <v>2</v>
      </c>
      <c r="D78" s="23" t="s">
        <v>3</v>
      </c>
      <c r="E78" s="23" t="s">
        <v>4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3.5" customHeight="1">
      <c r="A79" s="23"/>
      <c r="B79" s="23"/>
      <c r="C79" s="23"/>
      <c r="D79" s="23"/>
      <c r="E79" s="23" t="s">
        <v>5</v>
      </c>
      <c r="F79" s="23" t="s">
        <v>6</v>
      </c>
      <c r="G79" s="23"/>
      <c r="H79" s="23"/>
      <c r="I79" s="23"/>
      <c r="J79" s="23"/>
      <c r="K79" s="23"/>
      <c r="L79" s="23"/>
      <c r="M79" s="23"/>
      <c r="N79" s="23" t="s">
        <v>7</v>
      </c>
      <c r="O79" s="23" t="s">
        <v>6</v>
      </c>
      <c r="P79" s="23"/>
    </row>
    <row r="80" spans="1:16" ht="13.5" customHeight="1">
      <c r="A80" s="23"/>
      <c r="B80" s="23"/>
      <c r="C80" s="23"/>
      <c r="D80" s="23"/>
      <c r="E80" s="23"/>
      <c r="F80" s="23" t="s">
        <v>88</v>
      </c>
      <c r="G80" s="23" t="s">
        <v>6</v>
      </c>
      <c r="H80" s="23"/>
      <c r="I80" s="23" t="s">
        <v>10</v>
      </c>
      <c r="J80" s="23" t="s">
        <v>90</v>
      </c>
      <c r="K80" s="23" t="s">
        <v>11</v>
      </c>
      <c r="L80" s="23" t="s">
        <v>12</v>
      </c>
      <c r="M80" s="23" t="s">
        <v>13</v>
      </c>
      <c r="N80" s="23"/>
      <c r="O80" s="23" t="s">
        <v>8</v>
      </c>
      <c r="P80" s="18" t="s">
        <v>9</v>
      </c>
    </row>
    <row r="81" spans="1:16" ht="78" customHeight="1">
      <c r="A81" s="23"/>
      <c r="B81" s="23"/>
      <c r="C81" s="23"/>
      <c r="D81" s="23"/>
      <c r="E81" s="23"/>
      <c r="F81" s="23"/>
      <c r="G81" s="18" t="s">
        <v>14</v>
      </c>
      <c r="H81" s="18" t="s">
        <v>89</v>
      </c>
      <c r="I81" s="23"/>
      <c r="J81" s="23"/>
      <c r="K81" s="23"/>
      <c r="L81" s="23"/>
      <c r="M81" s="23"/>
      <c r="N81" s="23"/>
      <c r="O81" s="23"/>
      <c r="P81" s="18" t="s">
        <v>87</v>
      </c>
    </row>
    <row r="82" spans="1:16" ht="13.5" customHeight="1">
      <c r="A82" s="1">
        <v>1</v>
      </c>
      <c r="B82" s="1">
        <v>2</v>
      </c>
      <c r="C82" s="1">
        <v>3</v>
      </c>
      <c r="D82" s="1">
        <v>4</v>
      </c>
      <c r="E82" s="1">
        <v>5</v>
      </c>
      <c r="F82" s="1">
        <v>6</v>
      </c>
      <c r="G82" s="1">
        <v>7</v>
      </c>
      <c r="H82" s="1">
        <v>8</v>
      </c>
      <c r="I82" s="1">
        <v>9</v>
      </c>
      <c r="J82" s="1">
        <v>10</v>
      </c>
      <c r="K82" s="1">
        <v>11</v>
      </c>
      <c r="L82" s="1">
        <v>12</v>
      </c>
      <c r="M82" s="1">
        <v>13</v>
      </c>
      <c r="N82" s="1">
        <v>14</v>
      </c>
      <c r="O82" s="1">
        <v>15</v>
      </c>
      <c r="P82" s="1">
        <v>16</v>
      </c>
    </row>
    <row r="83" spans="1:16" ht="36" customHeight="1">
      <c r="A83" s="17">
        <v>852</v>
      </c>
      <c r="B83" s="14"/>
      <c r="C83" s="6" t="s">
        <v>56</v>
      </c>
      <c r="D83" s="7">
        <f>SUM(D84:D92)</f>
        <v>18916393</v>
      </c>
      <c r="E83" s="7">
        <f aca="true" t="shared" si="13" ref="E83:P83">SUM(E84:E92)</f>
        <v>18716393</v>
      </c>
      <c r="F83" s="7">
        <f t="shared" si="13"/>
        <v>13254022</v>
      </c>
      <c r="G83" s="7">
        <f t="shared" si="13"/>
        <v>9513516</v>
      </c>
      <c r="H83" s="7">
        <f t="shared" si="13"/>
        <v>3740506</v>
      </c>
      <c r="I83" s="7">
        <f t="shared" si="13"/>
        <v>1243201</v>
      </c>
      <c r="J83" s="7">
        <f t="shared" si="13"/>
        <v>4219170</v>
      </c>
      <c r="K83" s="7">
        <f t="shared" si="13"/>
        <v>0</v>
      </c>
      <c r="L83" s="7">
        <f t="shared" si="13"/>
        <v>0</v>
      </c>
      <c r="M83" s="7">
        <f t="shared" si="13"/>
        <v>0</v>
      </c>
      <c r="N83" s="7">
        <f t="shared" si="13"/>
        <v>200000</v>
      </c>
      <c r="O83" s="7">
        <f t="shared" si="13"/>
        <v>200000</v>
      </c>
      <c r="P83" s="7">
        <f t="shared" si="13"/>
        <v>0</v>
      </c>
    </row>
    <row r="84" spans="1:16" ht="48" customHeight="1">
      <c r="A84" s="12"/>
      <c r="B84" s="1">
        <v>85201</v>
      </c>
      <c r="C84" s="2" t="s">
        <v>57</v>
      </c>
      <c r="D84" s="3">
        <v>3257691</v>
      </c>
      <c r="E84" s="3">
        <v>3157691</v>
      </c>
      <c r="F84" s="3">
        <v>2682994</v>
      </c>
      <c r="G84" s="3">
        <v>1809257</v>
      </c>
      <c r="H84" s="3">
        <v>873737</v>
      </c>
      <c r="I84" s="3">
        <v>11601</v>
      </c>
      <c r="J84" s="3">
        <v>463096</v>
      </c>
      <c r="K84" s="3">
        <v>0</v>
      </c>
      <c r="L84" s="3">
        <v>0</v>
      </c>
      <c r="M84" s="3">
        <v>0</v>
      </c>
      <c r="N84" s="3">
        <v>100000</v>
      </c>
      <c r="O84" s="3">
        <v>100000</v>
      </c>
      <c r="P84" s="3">
        <v>0</v>
      </c>
    </row>
    <row r="85" spans="1:16" ht="48" customHeight="1">
      <c r="A85" s="12"/>
      <c r="B85" s="1">
        <v>85202</v>
      </c>
      <c r="C85" s="2" t="s">
        <v>58</v>
      </c>
      <c r="D85" s="3">
        <v>6721447</v>
      </c>
      <c r="E85" s="3">
        <v>6721447</v>
      </c>
      <c r="F85" s="3">
        <v>6718171</v>
      </c>
      <c r="G85" s="3">
        <v>4683426</v>
      </c>
      <c r="H85" s="3">
        <v>2034745</v>
      </c>
      <c r="I85" s="3">
        <v>0</v>
      </c>
      <c r="J85" s="3">
        <v>3276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</row>
    <row r="86" spans="1:16" ht="48" customHeight="1">
      <c r="A86" s="12"/>
      <c r="B86" s="1">
        <v>85203</v>
      </c>
      <c r="C86" s="2" t="s">
        <v>59</v>
      </c>
      <c r="D86" s="3">
        <v>1337832</v>
      </c>
      <c r="E86" s="3">
        <v>1337832</v>
      </c>
      <c r="F86" s="3">
        <v>695232</v>
      </c>
      <c r="G86" s="3">
        <v>571012</v>
      </c>
      <c r="H86" s="3">
        <v>124220</v>
      </c>
      <c r="I86" s="3">
        <v>642600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</row>
    <row r="87" spans="1:16" ht="48" customHeight="1">
      <c r="A87" s="12"/>
      <c r="B87" s="1">
        <v>85204</v>
      </c>
      <c r="C87" s="2" t="s">
        <v>60</v>
      </c>
      <c r="D87" s="3">
        <v>4511370</v>
      </c>
      <c r="E87" s="3">
        <v>4511370</v>
      </c>
      <c r="F87" s="3">
        <v>822572</v>
      </c>
      <c r="G87" s="3">
        <v>483172</v>
      </c>
      <c r="H87" s="3">
        <v>339400</v>
      </c>
      <c r="I87" s="3">
        <v>0</v>
      </c>
      <c r="J87" s="3">
        <v>3688798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</row>
    <row r="88" spans="1:16" ht="165" customHeight="1">
      <c r="A88" s="12"/>
      <c r="B88" s="1">
        <v>85213</v>
      </c>
      <c r="C88" s="2" t="s">
        <v>96</v>
      </c>
      <c r="D88" s="3">
        <v>300</v>
      </c>
      <c r="E88" s="3">
        <v>300</v>
      </c>
      <c r="F88" s="3">
        <v>300</v>
      </c>
      <c r="G88" s="3">
        <v>0</v>
      </c>
      <c r="H88" s="3">
        <v>300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</row>
    <row r="89" spans="1:16" ht="30" customHeight="1">
      <c r="A89" s="12"/>
      <c r="B89" s="1">
        <v>85218</v>
      </c>
      <c r="C89" s="2" t="s">
        <v>61</v>
      </c>
      <c r="D89" s="3">
        <v>1723211</v>
      </c>
      <c r="E89" s="3">
        <v>1623211</v>
      </c>
      <c r="F89" s="3">
        <v>1619211</v>
      </c>
      <c r="G89" s="3">
        <v>1446486</v>
      </c>
      <c r="H89" s="3">
        <v>172725</v>
      </c>
      <c r="I89" s="3">
        <v>0</v>
      </c>
      <c r="J89" s="3">
        <v>4000</v>
      </c>
      <c r="K89" s="3">
        <v>0</v>
      </c>
      <c r="L89" s="3">
        <v>0</v>
      </c>
      <c r="M89" s="3">
        <v>0</v>
      </c>
      <c r="N89" s="3">
        <v>100000</v>
      </c>
      <c r="O89" s="3">
        <v>100000</v>
      </c>
      <c r="P89" s="3">
        <v>0</v>
      </c>
    </row>
    <row r="90" spans="1:16" ht="96" customHeight="1">
      <c r="A90" s="12"/>
      <c r="B90" s="1">
        <v>85220</v>
      </c>
      <c r="C90" s="2" t="s">
        <v>62</v>
      </c>
      <c r="D90" s="3">
        <v>893542</v>
      </c>
      <c r="E90" s="3">
        <v>893542</v>
      </c>
      <c r="F90" s="3">
        <v>655542</v>
      </c>
      <c r="G90" s="3">
        <v>520163</v>
      </c>
      <c r="H90" s="3">
        <v>135379</v>
      </c>
      <c r="I90" s="3">
        <v>238000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</row>
    <row r="91" spans="1:16" ht="33" customHeight="1">
      <c r="A91" s="12"/>
      <c r="B91" s="1">
        <v>85231</v>
      </c>
      <c r="C91" s="2" t="s">
        <v>63</v>
      </c>
      <c r="D91" s="3">
        <v>60000</v>
      </c>
      <c r="E91" s="3">
        <v>60000</v>
      </c>
      <c r="F91" s="3">
        <v>0</v>
      </c>
      <c r="G91" s="3">
        <v>0</v>
      </c>
      <c r="H91" s="3">
        <v>0</v>
      </c>
      <c r="I91" s="3">
        <v>0</v>
      </c>
      <c r="J91" s="3">
        <v>60000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</row>
    <row r="92" spans="1:16" ht="33" customHeight="1">
      <c r="A92" s="13"/>
      <c r="B92" s="1">
        <v>85295</v>
      </c>
      <c r="C92" s="2" t="s">
        <v>22</v>
      </c>
      <c r="D92" s="3">
        <v>411000</v>
      </c>
      <c r="E92" s="3">
        <v>411000</v>
      </c>
      <c r="F92" s="3">
        <v>60000</v>
      </c>
      <c r="G92" s="3">
        <v>0</v>
      </c>
      <c r="H92" s="3">
        <v>60000</v>
      </c>
      <c r="I92" s="3">
        <v>351000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</row>
    <row r="93" spans="1:16" ht="12.75" customHeight="1">
      <c r="A93" s="26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58.5" customHeigh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3.5" customHeight="1">
      <c r="A95" s="23" t="s">
        <v>0</v>
      </c>
      <c r="B95" s="23" t="s">
        <v>1</v>
      </c>
      <c r="C95" s="23" t="s">
        <v>2</v>
      </c>
      <c r="D95" s="23" t="s">
        <v>3</v>
      </c>
      <c r="E95" s="23" t="s">
        <v>4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3.5" customHeight="1">
      <c r="A96" s="23"/>
      <c r="B96" s="23"/>
      <c r="C96" s="23"/>
      <c r="D96" s="23"/>
      <c r="E96" s="23" t="s">
        <v>5</v>
      </c>
      <c r="F96" s="23" t="s">
        <v>6</v>
      </c>
      <c r="G96" s="23"/>
      <c r="H96" s="23"/>
      <c r="I96" s="23"/>
      <c r="J96" s="23"/>
      <c r="K96" s="23"/>
      <c r="L96" s="23"/>
      <c r="M96" s="23"/>
      <c r="N96" s="23" t="s">
        <v>7</v>
      </c>
      <c r="O96" s="23" t="s">
        <v>6</v>
      </c>
      <c r="P96" s="23"/>
    </row>
    <row r="97" spans="1:16" ht="13.5" customHeight="1">
      <c r="A97" s="23"/>
      <c r="B97" s="23"/>
      <c r="C97" s="23"/>
      <c r="D97" s="23"/>
      <c r="E97" s="23"/>
      <c r="F97" s="23" t="s">
        <v>88</v>
      </c>
      <c r="G97" s="23" t="s">
        <v>6</v>
      </c>
      <c r="H97" s="23"/>
      <c r="I97" s="23" t="s">
        <v>10</v>
      </c>
      <c r="J97" s="23" t="s">
        <v>90</v>
      </c>
      <c r="K97" s="23" t="s">
        <v>11</v>
      </c>
      <c r="L97" s="23" t="s">
        <v>12</v>
      </c>
      <c r="M97" s="23" t="s">
        <v>13</v>
      </c>
      <c r="N97" s="23"/>
      <c r="O97" s="23" t="s">
        <v>8</v>
      </c>
      <c r="P97" s="18" t="s">
        <v>9</v>
      </c>
    </row>
    <row r="98" spans="1:16" ht="78" customHeight="1">
      <c r="A98" s="23"/>
      <c r="B98" s="23"/>
      <c r="C98" s="23"/>
      <c r="D98" s="23"/>
      <c r="E98" s="23"/>
      <c r="F98" s="23"/>
      <c r="G98" s="18" t="s">
        <v>14</v>
      </c>
      <c r="H98" s="18" t="s">
        <v>89</v>
      </c>
      <c r="I98" s="23"/>
      <c r="J98" s="23"/>
      <c r="K98" s="23"/>
      <c r="L98" s="23"/>
      <c r="M98" s="23"/>
      <c r="N98" s="23"/>
      <c r="O98" s="23"/>
      <c r="P98" s="18" t="s">
        <v>87</v>
      </c>
    </row>
    <row r="99" spans="1:16" ht="13.5" customHeight="1">
      <c r="A99" s="1">
        <v>1</v>
      </c>
      <c r="B99" s="1">
        <v>2</v>
      </c>
      <c r="C99" s="1">
        <v>3</v>
      </c>
      <c r="D99" s="1">
        <v>4</v>
      </c>
      <c r="E99" s="1">
        <v>5</v>
      </c>
      <c r="F99" s="1">
        <v>6</v>
      </c>
      <c r="G99" s="1">
        <v>7</v>
      </c>
      <c r="H99" s="1">
        <v>8</v>
      </c>
      <c r="I99" s="1">
        <v>9</v>
      </c>
      <c r="J99" s="1">
        <v>10</v>
      </c>
      <c r="K99" s="1">
        <v>11</v>
      </c>
      <c r="L99" s="1">
        <v>12</v>
      </c>
      <c r="M99" s="1">
        <v>13</v>
      </c>
      <c r="N99" s="1">
        <v>14</v>
      </c>
      <c r="O99" s="1">
        <v>15</v>
      </c>
      <c r="P99" s="1">
        <v>16</v>
      </c>
    </row>
    <row r="100" spans="1:16" ht="64.5" customHeight="1">
      <c r="A100" s="17">
        <v>853</v>
      </c>
      <c r="B100" s="14"/>
      <c r="C100" s="6" t="s">
        <v>64</v>
      </c>
      <c r="D100" s="7">
        <f>SUM(D101:D104)</f>
        <v>9606618</v>
      </c>
      <c r="E100" s="7">
        <f aca="true" t="shared" si="14" ref="E100:P100">SUM(E101:E104)</f>
        <v>9606618</v>
      </c>
      <c r="F100" s="7">
        <f t="shared" si="14"/>
        <v>3679348</v>
      </c>
      <c r="G100" s="7">
        <f t="shared" si="14"/>
        <v>3168587</v>
      </c>
      <c r="H100" s="7">
        <f t="shared" si="14"/>
        <v>510761</v>
      </c>
      <c r="I100" s="7">
        <f t="shared" si="14"/>
        <v>141800</v>
      </c>
      <c r="J100" s="7">
        <f t="shared" si="14"/>
        <v>5750</v>
      </c>
      <c r="K100" s="7">
        <f t="shared" si="14"/>
        <v>5779720</v>
      </c>
      <c r="L100" s="7">
        <f t="shared" si="14"/>
        <v>0</v>
      </c>
      <c r="M100" s="7">
        <f t="shared" si="14"/>
        <v>0</v>
      </c>
      <c r="N100" s="7">
        <f t="shared" si="14"/>
        <v>0</v>
      </c>
      <c r="O100" s="7">
        <f t="shared" si="14"/>
        <v>0</v>
      </c>
      <c r="P100" s="7">
        <f t="shared" si="14"/>
        <v>0</v>
      </c>
    </row>
    <row r="101" spans="1:16" ht="57" customHeight="1">
      <c r="A101" s="12"/>
      <c r="B101" s="1">
        <v>85311</v>
      </c>
      <c r="C101" s="2" t="s">
        <v>65</v>
      </c>
      <c r="D101" s="3">
        <v>134350</v>
      </c>
      <c r="E101" s="3">
        <v>134350</v>
      </c>
      <c r="F101" s="3">
        <v>0</v>
      </c>
      <c r="G101" s="3">
        <v>0</v>
      </c>
      <c r="H101" s="3">
        <v>0</v>
      </c>
      <c r="I101" s="3">
        <v>134350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</row>
    <row r="102" spans="1:16" ht="57" customHeight="1">
      <c r="A102" s="12"/>
      <c r="B102" s="1">
        <v>85321</v>
      </c>
      <c r="C102" s="2" t="s">
        <v>66</v>
      </c>
      <c r="D102" s="3">
        <v>180000</v>
      </c>
      <c r="E102" s="3">
        <v>180000</v>
      </c>
      <c r="F102" s="3">
        <v>180000</v>
      </c>
      <c r="G102" s="3">
        <v>109000</v>
      </c>
      <c r="H102" s="3">
        <v>71000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</row>
    <row r="103" spans="1:16" ht="30" customHeight="1">
      <c r="A103" s="12"/>
      <c r="B103" s="1">
        <v>85333</v>
      </c>
      <c r="C103" s="2" t="s">
        <v>67</v>
      </c>
      <c r="D103" s="3">
        <v>8484818</v>
      </c>
      <c r="E103" s="3">
        <v>8484818</v>
      </c>
      <c r="F103" s="3">
        <v>3499348</v>
      </c>
      <c r="G103" s="3">
        <v>3059587</v>
      </c>
      <c r="H103" s="3">
        <v>439761</v>
      </c>
      <c r="I103" s="3">
        <v>0</v>
      </c>
      <c r="J103" s="3">
        <v>5750</v>
      </c>
      <c r="K103" s="3">
        <v>4979720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</row>
    <row r="104" spans="1:16" ht="30" customHeight="1">
      <c r="A104" s="13"/>
      <c r="B104" s="1">
        <v>85395</v>
      </c>
      <c r="C104" s="2" t="s">
        <v>22</v>
      </c>
      <c r="D104" s="3">
        <v>807450</v>
      </c>
      <c r="E104" s="3">
        <v>807450</v>
      </c>
      <c r="F104" s="3">
        <v>0</v>
      </c>
      <c r="G104" s="3">
        <v>0</v>
      </c>
      <c r="H104" s="3">
        <v>0</v>
      </c>
      <c r="I104" s="3">
        <v>7450</v>
      </c>
      <c r="J104" s="3">
        <v>0</v>
      </c>
      <c r="K104" s="3">
        <v>800000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</row>
    <row r="105" spans="1:16" ht="48" customHeight="1">
      <c r="A105" s="17">
        <v>854</v>
      </c>
      <c r="B105" s="14"/>
      <c r="C105" s="6" t="s">
        <v>68</v>
      </c>
      <c r="D105" s="7">
        <f>SUM(D106:D114)</f>
        <v>12366613</v>
      </c>
      <c r="E105" s="7">
        <f aca="true" t="shared" si="15" ref="E105:P105">SUM(E106:E114)</f>
        <v>12366613</v>
      </c>
      <c r="F105" s="7">
        <f t="shared" si="15"/>
        <v>3511797</v>
      </c>
      <c r="G105" s="7">
        <f t="shared" si="15"/>
        <v>3090224</v>
      </c>
      <c r="H105" s="7">
        <f t="shared" si="15"/>
        <v>421573</v>
      </c>
      <c r="I105" s="7">
        <f t="shared" si="15"/>
        <v>8795056</v>
      </c>
      <c r="J105" s="7">
        <f t="shared" si="15"/>
        <v>59760</v>
      </c>
      <c r="K105" s="7">
        <f t="shared" si="15"/>
        <v>0</v>
      </c>
      <c r="L105" s="7">
        <f t="shared" si="15"/>
        <v>0</v>
      </c>
      <c r="M105" s="7">
        <f t="shared" si="15"/>
        <v>0</v>
      </c>
      <c r="N105" s="7">
        <f t="shared" si="15"/>
        <v>0</v>
      </c>
      <c r="O105" s="7">
        <f t="shared" si="15"/>
        <v>0</v>
      </c>
      <c r="P105" s="7">
        <f t="shared" si="15"/>
        <v>0</v>
      </c>
    </row>
    <row r="106" spans="1:16" ht="48" customHeight="1">
      <c r="A106" s="12"/>
      <c r="B106" s="1">
        <v>85403</v>
      </c>
      <c r="C106" s="2" t="s">
        <v>69</v>
      </c>
      <c r="D106" s="3">
        <v>1738506</v>
      </c>
      <c r="E106" s="3">
        <v>1738506</v>
      </c>
      <c r="F106" s="3">
        <v>0</v>
      </c>
      <c r="G106" s="3">
        <v>0</v>
      </c>
      <c r="H106" s="3">
        <v>0</v>
      </c>
      <c r="I106" s="3">
        <v>1738506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</row>
    <row r="107" spans="1:16" ht="48" customHeight="1">
      <c r="A107" s="12"/>
      <c r="B107" s="1">
        <v>85404</v>
      </c>
      <c r="C107" s="2" t="s">
        <v>107</v>
      </c>
      <c r="D107" s="3">
        <v>369708</v>
      </c>
      <c r="E107" s="3">
        <v>369708</v>
      </c>
      <c r="F107" s="3">
        <v>0</v>
      </c>
      <c r="G107" s="3">
        <v>0</v>
      </c>
      <c r="H107" s="3">
        <v>0</v>
      </c>
      <c r="I107" s="3">
        <v>369708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</row>
    <row r="108" spans="1:16" ht="72.75" customHeight="1">
      <c r="A108" s="12"/>
      <c r="B108" s="1">
        <v>85406</v>
      </c>
      <c r="C108" s="2" t="s">
        <v>70</v>
      </c>
      <c r="D108" s="3">
        <v>3106153</v>
      </c>
      <c r="E108" s="3">
        <v>3106153</v>
      </c>
      <c r="F108" s="3">
        <v>3105453</v>
      </c>
      <c r="G108" s="3">
        <v>2782810</v>
      </c>
      <c r="H108" s="3">
        <v>322643</v>
      </c>
      <c r="I108" s="3">
        <v>0</v>
      </c>
      <c r="J108" s="3">
        <v>700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</row>
    <row r="109" spans="1:16" ht="30" customHeight="1">
      <c r="A109" s="12"/>
      <c r="B109" s="1">
        <v>85410</v>
      </c>
      <c r="C109" s="2" t="s">
        <v>71</v>
      </c>
      <c r="D109" s="3">
        <v>380194</v>
      </c>
      <c r="E109" s="3">
        <v>380194</v>
      </c>
      <c r="F109" s="3">
        <v>366158</v>
      </c>
      <c r="G109" s="3">
        <v>307414</v>
      </c>
      <c r="H109" s="3">
        <v>58744</v>
      </c>
      <c r="I109" s="3">
        <v>12696</v>
      </c>
      <c r="J109" s="3">
        <v>1340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</row>
    <row r="110" spans="1:16" ht="30" customHeight="1">
      <c r="A110" s="12"/>
      <c r="B110" s="1">
        <v>85415</v>
      </c>
      <c r="C110" s="2" t="s">
        <v>72</v>
      </c>
      <c r="D110" s="3">
        <v>52000</v>
      </c>
      <c r="E110" s="3">
        <v>52000</v>
      </c>
      <c r="F110" s="3">
        <v>0</v>
      </c>
      <c r="G110" s="3">
        <v>0</v>
      </c>
      <c r="H110" s="3">
        <v>0</v>
      </c>
      <c r="I110" s="3">
        <v>0</v>
      </c>
      <c r="J110" s="3">
        <v>52000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</row>
    <row r="111" spans="1:16" ht="48" customHeight="1">
      <c r="A111" s="12"/>
      <c r="B111" s="1">
        <v>85419</v>
      </c>
      <c r="C111" s="2" t="s">
        <v>73</v>
      </c>
      <c r="D111" s="3">
        <v>1302610</v>
      </c>
      <c r="E111" s="3">
        <v>1302610</v>
      </c>
      <c r="F111" s="3">
        <v>0</v>
      </c>
      <c r="G111" s="3">
        <v>0</v>
      </c>
      <c r="H111" s="3">
        <v>0</v>
      </c>
      <c r="I111" s="3">
        <v>1302610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</row>
    <row r="112" spans="1:16" ht="30" customHeight="1">
      <c r="A112" s="12"/>
      <c r="B112" s="1">
        <v>85421</v>
      </c>
      <c r="C112" s="2" t="s">
        <v>74</v>
      </c>
      <c r="D112" s="3">
        <v>5281536</v>
      </c>
      <c r="E112" s="3">
        <v>5281536</v>
      </c>
      <c r="F112" s="3">
        <v>0</v>
      </c>
      <c r="G112" s="3">
        <v>0</v>
      </c>
      <c r="H112" s="3">
        <v>0</v>
      </c>
      <c r="I112" s="3">
        <v>5281536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</row>
    <row r="113" spans="1:16" ht="48" customHeight="1">
      <c r="A113" s="12"/>
      <c r="B113" s="1">
        <v>85446</v>
      </c>
      <c r="C113" s="2" t="s">
        <v>51</v>
      </c>
      <c r="D113" s="3">
        <v>19067</v>
      </c>
      <c r="E113" s="3">
        <v>19067</v>
      </c>
      <c r="F113" s="3">
        <v>19067</v>
      </c>
      <c r="G113" s="3">
        <v>0</v>
      </c>
      <c r="H113" s="3">
        <v>19067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</row>
    <row r="114" spans="1:16" ht="30" customHeight="1">
      <c r="A114" s="13"/>
      <c r="B114" s="1">
        <v>85495</v>
      </c>
      <c r="C114" s="2" t="s">
        <v>22</v>
      </c>
      <c r="D114" s="3">
        <v>116839</v>
      </c>
      <c r="E114" s="3">
        <v>116839</v>
      </c>
      <c r="F114" s="3">
        <v>21119</v>
      </c>
      <c r="G114" s="3">
        <v>0</v>
      </c>
      <c r="H114" s="3">
        <v>21119</v>
      </c>
      <c r="I114" s="3">
        <v>90000</v>
      </c>
      <c r="J114" s="3">
        <v>5720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</row>
    <row r="115" spans="1:16" ht="12.75" customHeight="1">
      <c r="A115" s="26">
        <v>15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58.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3.5" customHeight="1">
      <c r="A117" s="23" t="s">
        <v>0</v>
      </c>
      <c r="B117" s="23" t="s">
        <v>1</v>
      </c>
      <c r="C117" s="23" t="s">
        <v>2</v>
      </c>
      <c r="D117" s="23" t="s">
        <v>3</v>
      </c>
      <c r="E117" s="23" t="s">
        <v>4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3.5" customHeight="1">
      <c r="A118" s="23"/>
      <c r="B118" s="23"/>
      <c r="C118" s="23"/>
      <c r="D118" s="23"/>
      <c r="E118" s="23" t="s">
        <v>5</v>
      </c>
      <c r="F118" s="23" t="s">
        <v>6</v>
      </c>
      <c r="G118" s="23"/>
      <c r="H118" s="23"/>
      <c r="I118" s="23"/>
      <c r="J118" s="23"/>
      <c r="K118" s="23"/>
      <c r="L118" s="23"/>
      <c r="M118" s="23"/>
      <c r="N118" s="23" t="s">
        <v>7</v>
      </c>
      <c r="O118" s="23" t="s">
        <v>6</v>
      </c>
      <c r="P118" s="23"/>
    </row>
    <row r="119" spans="1:16" ht="13.5" customHeight="1">
      <c r="A119" s="23"/>
      <c r="B119" s="23"/>
      <c r="C119" s="23"/>
      <c r="D119" s="23"/>
      <c r="E119" s="23"/>
      <c r="F119" s="23" t="s">
        <v>88</v>
      </c>
      <c r="G119" s="23" t="s">
        <v>6</v>
      </c>
      <c r="H119" s="23"/>
      <c r="I119" s="23" t="s">
        <v>10</v>
      </c>
      <c r="J119" s="23" t="s">
        <v>90</v>
      </c>
      <c r="K119" s="23" t="s">
        <v>11</v>
      </c>
      <c r="L119" s="23" t="s">
        <v>12</v>
      </c>
      <c r="M119" s="23" t="s">
        <v>13</v>
      </c>
      <c r="N119" s="23"/>
      <c r="O119" s="23" t="s">
        <v>8</v>
      </c>
      <c r="P119" s="18" t="s">
        <v>9</v>
      </c>
    </row>
    <row r="120" spans="1:16" ht="78" customHeight="1">
      <c r="A120" s="23"/>
      <c r="B120" s="23"/>
      <c r="C120" s="23"/>
      <c r="D120" s="23"/>
      <c r="E120" s="23"/>
      <c r="F120" s="23"/>
      <c r="G120" s="18" t="s">
        <v>14</v>
      </c>
      <c r="H120" s="18" t="s">
        <v>89</v>
      </c>
      <c r="I120" s="23"/>
      <c r="J120" s="23"/>
      <c r="K120" s="23"/>
      <c r="L120" s="23"/>
      <c r="M120" s="23"/>
      <c r="N120" s="23"/>
      <c r="O120" s="23"/>
      <c r="P120" s="18" t="s">
        <v>87</v>
      </c>
    </row>
    <row r="121" spans="1:16" ht="13.5" customHeight="1">
      <c r="A121" s="1">
        <v>1</v>
      </c>
      <c r="B121" s="1">
        <v>2</v>
      </c>
      <c r="C121" s="1">
        <v>3</v>
      </c>
      <c r="D121" s="1">
        <v>4</v>
      </c>
      <c r="E121" s="1">
        <v>5</v>
      </c>
      <c r="F121" s="1">
        <v>6</v>
      </c>
      <c r="G121" s="1">
        <v>7</v>
      </c>
      <c r="H121" s="1">
        <v>8</v>
      </c>
      <c r="I121" s="1">
        <v>9</v>
      </c>
      <c r="J121" s="1">
        <v>10</v>
      </c>
      <c r="K121" s="1">
        <v>11</v>
      </c>
      <c r="L121" s="1">
        <v>12</v>
      </c>
      <c r="M121" s="1">
        <v>13</v>
      </c>
      <c r="N121" s="1">
        <v>14</v>
      </c>
      <c r="O121" s="1">
        <v>15</v>
      </c>
      <c r="P121" s="1">
        <v>16</v>
      </c>
    </row>
    <row r="122" spans="1:16" ht="57" customHeight="1">
      <c r="A122" s="17">
        <v>900</v>
      </c>
      <c r="B122" s="14"/>
      <c r="C122" s="6" t="s">
        <v>75</v>
      </c>
      <c r="D122" s="7">
        <f>SUM(D123:D125)</f>
        <v>275000</v>
      </c>
      <c r="E122" s="7">
        <f aca="true" t="shared" si="16" ref="E122:P122">SUM(E123:E125)</f>
        <v>275000</v>
      </c>
      <c r="F122" s="7">
        <f t="shared" si="16"/>
        <v>275000</v>
      </c>
      <c r="G122" s="7">
        <f t="shared" si="16"/>
        <v>0</v>
      </c>
      <c r="H122" s="7">
        <f t="shared" si="16"/>
        <v>275000</v>
      </c>
      <c r="I122" s="7">
        <f t="shared" si="16"/>
        <v>0</v>
      </c>
      <c r="J122" s="7">
        <f t="shared" si="16"/>
        <v>0</v>
      </c>
      <c r="K122" s="7">
        <f t="shared" si="16"/>
        <v>0</v>
      </c>
      <c r="L122" s="7">
        <f t="shared" si="16"/>
        <v>0</v>
      </c>
      <c r="M122" s="7">
        <f t="shared" si="16"/>
        <v>0</v>
      </c>
      <c r="N122" s="7">
        <f t="shared" si="16"/>
        <v>0</v>
      </c>
      <c r="O122" s="7">
        <f t="shared" si="16"/>
        <v>0</v>
      </c>
      <c r="P122" s="7">
        <f t="shared" si="16"/>
        <v>0</v>
      </c>
    </row>
    <row r="123" spans="1:16" ht="30" customHeight="1">
      <c r="A123" s="12"/>
      <c r="B123" s="1">
        <v>90002</v>
      </c>
      <c r="C123" s="2" t="s">
        <v>76</v>
      </c>
      <c r="D123" s="3">
        <v>120000</v>
      </c>
      <c r="E123" s="3">
        <v>120000</v>
      </c>
      <c r="F123" s="3">
        <v>120000</v>
      </c>
      <c r="G123" s="3">
        <v>0</v>
      </c>
      <c r="H123" s="3">
        <v>120000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</row>
    <row r="124" spans="1:16" ht="48" customHeight="1">
      <c r="A124" s="12"/>
      <c r="B124" s="1">
        <v>90004</v>
      </c>
      <c r="C124" s="2" t="s">
        <v>77</v>
      </c>
      <c r="D124" s="3">
        <v>30000</v>
      </c>
      <c r="E124" s="3">
        <v>30000</v>
      </c>
      <c r="F124" s="3">
        <v>30000</v>
      </c>
      <c r="G124" s="3">
        <v>0</v>
      </c>
      <c r="H124" s="3">
        <v>30000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</row>
    <row r="125" spans="1:16" ht="30" customHeight="1">
      <c r="A125" s="13"/>
      <c r="B125" s="1">
        <v>90095</v>
      </c>
      <c r="C125" s="2" t="s">
        <v>22</v>
      </c>
      <c r="D125" s="3">
        <v>125000</v>
      </c>
      <c r="E125" s="3">
        <v>125000</v>
      </c>
      <c r="F125" s="3">
        <v>125000</v>
      </c>
      <c r="G125" s="3">
        <v>0</v>
      </c>
      <c r="H125" s="3">
        <v>125000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</row>
    <row r="126" spans="1:16" ht="52.5" customHeight="1">
      <c r="A126" s="17">
        <v>921</v>
      </c>
      <c r="B126" s="14"/>
      <c r="C126" s="6" t="s">
        <v>78</v>
      </c>
      <c r="D126" s="7">
        <f>SUM(D127:D130)</f>
        <v>4305490</v>
      </c>
      <c r="E126" s="7">
        <f aca="true" t="shared" si="17" ref="E126:P126">SUM(E127:E130)</f>
        <v>1855490</v>
      </c>
      <c r="F126" s="7">
        <f t="shared" si="17"/>
        <v>513031</v>
      </c>
      <c r="G126" s="7">
        <f t="shared" si="17"/>
        <v>28500</v>
      </c>
      <c r="H126" s="7">
        <f t="shared" si="17"/>
        <v>484531</v>
      </c>
      <c r="I126" s="7">
        <f t="shared" si="17"/>
        <v>1339459</v>
      </c>
      <c r="J126" s="7">
        <f t="shared" si="17"/>
        <v>3000</v>
      </c>
      <c r="K126" s="7">
        <f t="shared" si="17"/>
        <v>0</v>
      </c>
      <c r="L126" s="7">
        <f t="shared" si="17"/>
        <v>0</v>
      </c>
      <c r="M126" s="7">
        <f t="shared" si="17"/>
        <v>0</v>
      </c>
      <c r="N126" s="7">
        <f t="shared" si="17"/>
        <v>2450000</v>
      </c>
      <c r="O126" s="7">
        <f t="shared" si="17"/>
        <v>2450000</v>
      </c>
      <c r="P126" s="7">
        <f t="shared" si="17"/>
        <v>2450000</v>
      </c>
    </row>
    <row r="127" spans="1:16" ht="30" customHeight="1">
      <c r="A127" s="12"/>
      <c r="B127" s="1">
        <v>92105</v>
      </c>
      <c r="C127" s="2" t="s">
        <v>79</v>
      </c>
      <c r="D127" s="3">
        <v>571500</v>
      </c>
      <c r="E127" s="3">
        <v>571500</v>
      </c>
      <c r="F127" s="3">
        <v>478500</v>
      </c>
      <c r="G127" s="3">
        <v>28500</v>
      </c>
      <c r="H127" s="3">
        <v>450000</v>
      </c>
      <c r="I127" s="3">
        <v>90000</v>
      </c>
      <c r="J127" s="3">
        <v>3000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</row>
    <row r="128" spans="1:16" ht="30" customHeight="1">
      <c r="A128" s="12"/>
      <c r="B128" s="1">
        <v>92113</v>
      </c>
      <c r="C128" s="2" t="s">
        <v>80</v>
      </c>
      <c r="D128" s="3">
        <v>784459</v>
      </c>
      <c r="E128" s="3">
        <v>784459</v>
      </c>
      <c r="F128" s="3">
        <v>0</v>
      </c>
      <c r="G128" s="3">
        <v>0</v>
      </c>
      <c r="H128" s="3">
        <v>0</v>
      </c>
      <c r="I128" s="3">
        <v>784459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</row>
    <row r="129" spans="1:16" ht="30" customHeight="1">
      <c r="A129" s="12"/>
      <c r="B129" s="1">
        <v>92116</v>
      </c>
      <c r="C129" s="2" t="s">
        <v>81</v>
      </c>
      <c r="D129" s="3">
        <v>450000</v>
      </c>
      <c r="E129" s="3">
        <v>450000</v>
      </c>
      <c r="F129" s="3">
        <v>0</v>
      </c>
      <c r="G129" s="3">
        <v>0</v>
      </c>
      <c r="H129" s="3">
        <v>0</v>
      </c>
      <c r="I129" s="3">
        <v>450000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</row>
    <row r="130" spans="1:16" ht="48" customHeight="1">
      <c r="A130" s="13"/>
      <c r="B130" s="1">
        <v>92120</v>
      </c>
      <c r="C130" s="2" t="s">
        <v>82</v>
      </c>
      <c r="D130" s="3">
        <v>2499531</v>
      </c>
      <c r="E130" s="3">
        <v>49531</v>
      </c>
      <c r="F130" s="3">
        <v>34531</v>
      </c>
      <c r="G130" s="3">
        <v>0</v>
      </c>
      <c r="H130" s="3">
        <v>34531</v>
      </c>
      <c r="I130" s="3">
        <v>15000</v>
      </c>
      <c r="J130" s="3">
        <v>0</v>
      </c>
      <c r="K130" s="3">
        <v>0</v>
      </c>
      <c r="L130" s="3">
        <v>0</v>
      </c>
      <c r="M130" s="3">
        <v>0</v>
      </c>
      <c r="N130" s="3">
        <v>2450000</v>
      </c>
      <c r="O130" s="3">
        <v>2450000</v>
      </c>
      <c r="P130" s="3">
        <v>2450000</v>
      </c>
    </row>
    <row r="131" spans="1:16" ht="33" customHeight="1">
      <c r="A131" s="17">
        <v>926</v>
      </c>
      <c r="B131" s="14"/>
      <c r="C131" s="6" t="s">
        <v>83</v>
      </c>
      <c r="D131" s="7">
        <f>SUM(D132:D134)</f>
        <v>394660</v>
      </c>
      <c r="E131" s="7">
        <f aca="true" t="shared" si="18" ref="E131:P131">SUM(E132:E134)</f>
        <v>394660</v>
      </c>
      <c r="F131" s="7">
        <f t="shared" si="18"/>
        <v>299660</v>
      </c>
      <c r="G131" s="7">
        <f t="shared" si="18"/>
        <v>109485</v>
      </c>
      <c r="H131" s="7">
        <f t="shared" si="18"/>
        <v>190175</v>
      </c>
      <c r="I131" s="7">
        <f t="shared" si="18"/>
        <v>80000</v>
      </c>
      <c r="J131" s="7">
        <f t="shared" si="18"/>
        <v>15000</v>
      </c>
      <c r="K131" s="7">
        <f t="shared" si="18"/>
        <v>0</v>
      </c>
      <c r="L131" s="7">
        <f t="shared" si="18"/>
        <v>0</v>
      </c>
      <c r="M131" s="7">
        <f t="shared" si="18"/>
        <v>0</v>
      </c>
      <c r="N131" s="7">
        <f t="shared" si="18"/>
        <v>0</v>
      </c>
      <c r="O131" s="7">
        <f t="shared" si="18"/>
        <v>0</v>
      </c>
      <c r="P131" s="7">
        <f t="shared" si="18"/>
        <v>0</v>
      </c>
    </row>
    <row r="132" spans="1:16" ht="30" customHeight="1">
      <c r="A132" s="12"/>
      <c r="B132" s="1">
        <v>92601</v>
      </c>
      <c r="C132" s="2" t="s">
        <v>84</v>
      </c>
      <c r="D132" s="3">
        <v>224660</v>
      </c>
      <c r="E132" s="3">
        <v>224660</v>
      </c>
      <c r="F132" s="3">
        <v>224660</v>
      </c>
      <c r="G132" s="3">
        <v>109485</v>
      </c>
      <c r="H132" s="3">
        <v>115175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</row>
    <row r="133" spans="1:16" ht="36" customHeight="1">
      <c r="A133" s="12"/>
      <c r="B133" s="1">
        <v>92605</v>
      </c>
      <c r="C133" s="2" t="s">
        <v>85</v>
      </c>
      <c r="D133" s="3">
        <v>155000</v>
      </c>
      <c r="E133" s="3">
        <v>155000</v>
      </c>
      <c r="F133" s="3">
        <v>75000</v>
      </c>
      <c r="G133" s="3">
        <v>0</v>
      </c>
      <c r="H133" s="3">
        <v>75000</v>
      </c>
      <c r="I133" s="3">
        <v>80000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</row>
    <row r="134" spans="1:16" ht="30" customHeight="1">
      <c r="A134" s="13"/>
      <c r="B134" s="1">
        <v>92695</v>
      </c>
      <c r="C134" s="2" t="s">
        <v>22</v>
      </c>
      <c r="D134" s="3">
        <v>15000</v>
      </c>
      <c r="E134" s="3">
        <v>15000</v>
      </c>
      <c r="F134" s="3">
        <v>0</v>
      </c>
      <c r="G134" s="3">
        <v>0</v>
      </c>
      <c r="H134" s="3">
        <v>0</v>
      </c>
      <c r="I134" s="3">
        <v>0</v>
      </c>
      <c r="J134" s="3">
        <v>15000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</row>
    <row r="135" spans="1:16" ht="39" customHeight="1">
      <c r="A135" s="30" t="s">
        <v>86</v>
      </c>
      <c r="B135" s="30"/>
      <c r="C135" s="30"/>
      <c r="D135" s="4">
        <f>SUM(D9+D12+D15+D19+D21+D23+D35+D42+D44+D50+D60+D63+D72+D83+D100+D105+D122+D126+D131)</f>
        <v>152265752</v>
      </c>
      <c r="E135" s="4">
        <f aca="true" t="shared" si="19" ref="E135:P135">SUM(E9+E12+E15+E19+E21+E23+E35+E42+E44+E50+E60+E63+E72+E83+E100+E105+E122+E126+E131)</f>
        <v>137176403</v>
      </c>
      <c r="F135" s="4">
        <f t="shared" si="19"/>
        <v>100638097</v>
      </c>
      <c r="G135" s="4">
        <f t="shared" si="19"/>
        <v>61440655</v>
      </c>
      <c r="H135" s="4">
        <f t="shared" si="19"/>
        <v>39220478</v>
      </c>
      <c r="I135" s="4">
        <f t="shared" si="19"/>
        <v>20030299</v>
      </c>
      <c r="J135" s="4">
        <f t="shared" si="19"/>
        <v>5523935</v>
      </c>
      <c r="K135" s="4">
        <f t="shared" si="19"/>
        <v>7734281</v>
      </c>
      <c r="L135" s="4">
        <f t="shared" si="19"/>
        <v>789444</v>
      </c>
      <c r="M135" s="4">
        <f t="shared" si="19"/>
        <v>2077311</v>
      </c>
      <c r="N135" s="4">
        <f t="shared" si="19"/>
        <v>15449349</v>
      </c>
      <c r="O135" s="4">
        <f t="shared" si="19"/>
        <v>15449349</v>
      </c>
      <c r="P135" s="4">
        <f t="shared" si="19"/>
        <v>2450000</v>
      </c>
    </row>
    <row r="136" spans="1:16" ht="18.75" customHeight="1">
      <c r="A136" s="21">
        <v>16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34.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368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</sheetData>
  <sheetProtection/>
  <mergeCells count="113">
    <mergeCell ref="O31:P31"/>
    <mergeCell ref="F32:F33"/>
    <mergeCell ref="G32:H32"/>
    <mergeCell ref="I32:I33"/>
    <mergeCell ref="J32:J33"/>
    <mergeCell ref="K32:K33"/>
    <mergeCell ref="L32:L33"/>
    <mergeCell ref="M32:M33"/>
    <mergeCell ref="O32:O33"/>
    <mergeCell ref="N5:N7"/>
    <mergeCell ref="A2:P2"/>
    <mergeCell ref="A30:A33"/>
    <mergeCell ref="B30:B33"/>
    <mergeCell ref="C30:C33"/>
    <mergeCell ref="D30:D33"/>
    <mergeCell ref="E30:P30"/>
    <mergeCell ref="E31:E33"/>
    <mergeCell ref="F31:M31"/>
    <mergeCell ref="N31:N33"/>
    <mergeCell ref="L6:L7"/>
    <mergeCell ref="M6:M7"/>
    <mergeCell ref="A4:A7"/>
    <mergeCell ref="B4:B7"/>
    <mergeCell ref="C4:C7"/>
    <mergeCell ref="D4:D7"/>
    <mergeCell ref="E4:P4"/>
    <mergeCell ref="E5:E7"/>
    <mergeCell ref="O5:P5"/>
    <mergeCell ref="F5:M5"/>
    <mergeCell ref="A28:P28"/>
    <mergeCell ref="A135:C135"/>
    <mergeCell ref="A138:P138"/>
    <mergeCell ref="A139:P139"/>
    <mergeCell ref="O6:O7"/>
    <mergeCell ref="F6:F7"/>
    <mergeCell ref="G6:H6"/>
    <mergeCell ref="I6:I7"/>
    <mergeCell ref="J6:J7"/>
    <mergeCell ref="K6:K7"/>
    <mergeCell ref="A53:P53"/>
    <mergeCell ref="A55:A58"/>
    <mergeCell ref="B55:B58"/>
    <mergeCell ref="C55:C58"/>
    <mergeCell ref="D55:D58"/>
    <mergeCell ref="E55:P55"/>
    <mergeCell ref="E56:E58"/>
    <mergeCell ref="F56:M56"/>
    <mergeCell ref="N56:N58"/>
    <mergeCell ref="O56:P56"/>
    <mergeCell ref="E79:E81"/>
    <mergeCell ref="F79:M79"/>
    <mergeCell ref="F57:F58"/>
    <mergeCell ref="G57:H57"/>
    <mergeCell ref="I57:I58"/>
    <mergeCell ref="J57:J58"/>
    <mergeCell ref="K57:K58"/>
    <mergeCell ref="L57:L58"/>
    <mergeCell ref="J80:J81"/>
    <mergeCell ref="K80:K81"/>
    <mergeCell ref="M57:M58"/>
    <mergeCell ref="O57:O58"/>
    <mergeCell ref="A76:P76"/>
    <mergeCell ref="A78:A81"/>
    <mergeCell ref="B78:B81"/>
    <mergeCell ref="C78:C81"/>
    <mergeCell ref="D78:D81"/>
    <mergeCell ref="E78:P78"/>
    <mergeCell ref="N96:N98"/>
    <mergeCell ref="O96:P96"/>
    <mergeCell ref="N79:N81"/>
    <mergeCell ref="O79:P79"/>
    <mergeCell ref="M80:M81"/>
    <mergeCell ref="O80:O81"/>
    <mergeCell ref="A93:P93"/>
    <mergeCell ref="F80:F81"/>
    <mergeCell ref="G80:H80"/>
    <mergeCell ref="I80:I81"/>
    <mergeCell ref="L119:L120"/>
    <mergeCell ref="M119:M120"/>
    <mergeCell ref="L80:L81"/>
    <mergeCell ref="A95:A98"/>
    <mergeCell ref="B95:B98"/>
    <mergeCell ref="C95:C98"/>
    <mergeCell ref="D95:D98"/>
    <mergeCell ref="E95:P95"/>
    <mergeCell ref="E96:E98"/>
    <mergeCell ref="F96:M96"/>
    <mergeCell ref="F97:F98"/>
    <mergeCell ref="G97:H97"/>
    <mergeCell ref="I97:I98"/>
    <mergeCell ref="J97:J98"/>
    <mergeCell ref="K97:K98"/>
    <mergeCell ref="L97:L98"/>
    <mergeCell ref="M97:M98"/>
    <mergeCell ref="O97:O98"/>
    <mergeCell ref="A115:P115"/>
    <mergeCell ref="A117:A120"/>
    <mergeCell ref="B117:B120"/>
    <mergeCell ref="C117:C120"/>
    <mergeCell ref="D117:D120"/>
    <mergeCell ref="E117:P117"/>
    <mergeCell ref="E118:E120"/>
    <mergeCell ref="F118:M118"/>
    <mergeCell ref="A136:P136"/>
    <mergeCell ref="O119:O120"/>
    <mergeCell ref="N118:N120"/>
    <mergeCell ref="A137:P137"/>
    <mergeCell ref="O118:P118"/>
    <mergeCell ref="F119:F120"/>
    <mergeCell ref="G119:H119"/>
    <mergeCell ref="I119:I120"/>
    <mergeCell ref="J119:J120"/>
    <mergeCell ref="K119:K120"/>
  </mergeCells>
  <printOptions/>
  <pageMargins left="0" right="0" top="0.31496062992125984" bottom="0" header="0.5118110236220472" footer="0.5118110236220472"/>
  <pageSetup horizontalDpi="300" verticalDpi="300" orientation="landscape" paperSize="9" scale="69" r:id="rId1"/>
  <headerFooter>
    <oddHeader>&amp;RTabela Nr 2
do Uchwały Rady Powiatu Wołomińskiego Nr XXXVI-403/2013
z dnia 19 grudnia 2013 r.</oddHeader>
  </headerFooter>
  <rowBreaks count="3" manualBreakCount="3">
    <brk id="76" max="15" man="1"/>
    <brk id="93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2013-12-23T14:52:56Z</cp:lastPrinted>
  <dcterms:created xsi:type="dcterms:W3CDTF">2012-11-14T08:28:31Z</dcterms:created>
  <dcterms:modified xsi:type="dcterms:W3CDTF">2013-12-23T14:53:02Z</dcterms:modified>
  <cp:category/>
  <cp:version/>
  <cp:contentType/>
  <cp:contentStatus/>
</cp:coreProperties>
</file>